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filterPrivacy="1" codeName="ThisWorkbook" defaultThemeVersion="124226"/>
  <xr:revisionPtr revIDLastSave="0" documentId="13_ncr:1_{10211C9C-A828-46AA-87A2-304D4091E3B9}" xr6:coauthVersionLast="47" xr6:coauthVersionMax="47" xr10:uidLastSave="{00000000-0000-0000-0000-000000000000}"/>
  <bookViews>
    <workbookView xWindow="-120" yWindow="-120" windowWidth="29040" windowHeight="15720" tabRatio="673" activeTab="2" xr2:uid="{00000000-000D-0000-FFFF-FFFF00000000}"/>
  </bookViews>
  <sheets>
    <sheet name="作成の注意点" sheetId="12" r:id="rId1"/>
    <sheet name="入札参加資格確認票" sheetId="13" r:id="rId2"/>
    <sheet name="総合評価加算点等算出資料申請書" sheetId="2" r:id="rId3"/>
    <sheet name="入札結果表" sheetId="14" state="hidden" r:id="rId4"/>
    <sheet name="通知書等" sheetId="15" state="hidden" r:id="rId5"/>
  </sheets>
  <definedNames>
    <definedName name="_xlnm.Print_Area" localSheetId="0">作成の注意点!$A$1:$U$25</definedName>
    <definedName name="_xlnm.Print_Area" localSheetId="2">総合評価加算点等算出資料申請書!$A$1:$AD$682</definedName>
    <definedName name="_xlnm.Print_Area" localSheetId="4">通知書等!$A$19:$M$34</definedName>
    <definedName name="_xlnm.Print_Area" localSheetId="3">入札結果表!$B$1:$AG$38</definedName>
    <definedName name="_xlnm.Print_Area" localSheetId="1">入札参加資格確認票!$A$1:$Q$40</definedName>
    <definedName name="_xlnm.Print_Titles" localSheetId="2">総合評価加算点等算出資料申請書!$1:$4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566" i="2" l="1"/>
  <c r="L642" i="2"/>
  <c r="Z679" i="2"/>
  <c r="AE41" i="14"/>
  <c r="AC46" i="14"/>
  <c r="Y42" i="14"/>
  <c r="Y43" i="14"/>
  <c r="Y44" i="14"/>
  <c r="Y45" i="14"/>
  <c r="Y46" i="14"/>
  <c r="Y41" i="14"/>
  <c r="AK44" i="14" a="1"/>
  <c r="AK42" i="14" a="1"/>
  <c r="AK46" i="14" a="1"/>
  <c r="AK45" i="14" a="1"/>
  <c r="AK41" i="14" a="1"/>
  <c r="AK43" i="14" a="1"/>
  <c r="AK44" i="14" l="1"/>
  <c r="AK46" i="14"/>
  <c r="AK43" i="14"/>
  <c r="AK45" i="14"/>
  <c r="AK42" i="14"/>
  <c r="AK41" i="14"/>
  <c r="D29" i="15" l="1"/>
  <c r="A33" i="15"/>
  <c r="D33" i="15" s="1"/>
  <c r="P32" i="15"/>
  <c r="D31" i="15"/>
  <c r="A31" i="15"/>
  <c r="D30" i="15"/>
  <c r="A30" i="15"/>
  <c r="D28" i="15"/>
  <c r="A28" i="15"/>
  <c r="K20" i="15"/>
  <c r="C16" i="15"/>
  <c r="K15" i="15"/>
  <c r="O14" i="15"/>
  <c r="O12" i="15"/>
  <c r="O10" i="15"/>
  <c r="J10" i="15"/>
  <c r="G10" i="15"/>
  <c r="E10" i="15"/>
  <c r="O9" i="15"/>
  <c r="O7" i="15"/>
  <c r="I7" i="15"/>
  <c r="D7" i="15"/>
  <c r="O6" i="15"/>
  <c r="I6" i="15"/>
  <c r="D6" i="15"/>
  <c r="O4" i="15"/>
  <c r="P3" i="15"/>
  <c r="I2" i="15" s="1"/>
  <c r="O3" i="15"/>
  <c r="O2" i="15"/>
  <c r="L2" i="15"/>
  <c r="D2" i="15"/>
  <c r="AF46" i="14"/>
  <c r="C46" i="14" s="1"/>
  <c r="AE46" i="14"/>
  <c r="AD46" i="14"/>
  <c r="AE45" i="14"/>
  <c r="AE44" i="14"/>
  <c r="AE43" i="14"/>
  <c r="AE42" i="14"/>
  <c r="AC32" i="14"/>
  <c r="Q42" i="14" a="1"/>
  <c r="U41" i="14" a="1"/>
  <c r="S42" i="14" a="1"/>
  <c r="O42" i="14" a="1"/>
  <c r="K43" i="14" a="1"/>
  <c r="W41" i="14" a="1"/>
  <c r="V42" i="14" a="1"/>
  <c r="W44" i="14" a="1"/>
  <c r="S41" i="14" a="1"/>
  <c r="S46" i="14" a="1"/>
  <c r="P41" i="14" a="1"/>
  <c r="M45" i="14" a="1"/>
  <c r="Q44" i="14" a="1"/>
  <c r="T46" i="14" a="1"/>
  <c r="X45" i="14" a="1"/>
  <c r="W46" i="14" a="1"/>
  <c r="H41" i="14" a="1"/>
  <c r="U42" i="14" a="1"/>
  <c r="X43" i="14" a="1"/>
  <c r="J45" i="14" a="1"/>
  <c r="V44" i="14" a="1"/>
  <c r="S43" i="14" a="1"/>
  <c r="N42" i="14" a="1"/>
  <c r="Z42" i="14" a="1"/>
  <c r="I42" i="14" a="1"/>
  <c r="P45" i="14" a="1"/>
  <c r="Z46" i="14" a="1"/>
  <c r="Z41" i="14" a="1"/>
  <c r="X42" i="14" a="1"/>
  <c r="AA43" i="14" a="1"/>
  <c r="M44" i="14" a="1"/>
  <c r="H43" i="14" a="1"/>
  <c r="N45" i="14" a="1"/>
  <c r="O44" i="14" a="1"/>
  <c r="T43" i="14" a="1"/>
  <c r="P42" i="14" a="1"/>
  <c r="V46" i="14" a="1"/>
  <c r="L41" i="14" a="1"/>
  <c r="O45" i="14" a="1"/>
  <c r="P43" i="14" a="1"/>
  <c r="S45" i="14" a="1"/>
  <c r="N41" i="14" a="1"/>
  <c r="L45" i="14" a="1"/>
  <c r="J42" i="14" a="1"/>
  <c r="Z45" i="14" a="1"/>
  <c r="X46" i="14" a="1"/>
  <c r="I43" i="14" a="1"/>
  <c r="R42" i="14" a="1"/>
  <c r="AA41" i="14" a="1"/>
  <c r="L46" i="14" a="1"/>
  <c r="V41" i="14" a="1"/>
  <c r="R44" i="14" a="1"/>
  <c r="S44" i="14" a="1"/>
  <c r="AA44" i="14" a="1"/>
  <c r="M46" i="14" a="1"/>
  <c r="K42" i="14" a="1"/>
  <c r="T45" i="14" a="1"/>
  <c r="L43" i="14" a="1"/>
  <c r="P44" i="14" a="1"/>
  <c r="R41" i="14" a="1"/>
  <c r="O43" i="14" a="1"/>
  <c r="J44" i="14" a="1"/>
  <c r="K44" i="14" a="1"/>
  <c r="M43" i="14" a="1"/>
  <c r="I46" i="14" a="1"/>
  <c r="J46" i="14" a="1"/>
  <c r="Z43" i="14" a="1"/>
  <c r="X44" i="14" a="1"/>
  <c r="X41" i="14" a="1"/>
  <c r="Z44" i="14" a="1"/>
  <c r="W42" i="14" a="1"/>
  <c r="K41" i="14" a="1"/>
  <c r="T44" i="14" a="1"/>
  <c r="M41" i="14" a="1"/>
  <c r="L44" i="14" a="1"/>
  <c r="U44" i="14" a="1"/>
  <c r="T41" i="14" a="1"/>
  <c r="I44" i="14" a="1"/>
  <c r="H45" i="14" a="1"/>
  <c r="J41" i="14" a="1"/>
  <c r="R43" i="14" a="1"/>
  <c r="R45" i="14" a="1"/>
  <c r="Q45" i="14" a="1"/>
  <c r="U46" i="14" a="1"/>
  <c r="AA46" i="14" a="1"/>
  <c r="N44" i="14" a="1"/>
  <c r="I41" i="14" a="1"/>
  <c r="K45" i="14" a="1"/>
  <c r="AA42" i="14" a="1"/>
  <c r="R46" i="14" a="1"/>
  <c r="L42" i="14" a="1"/>
  <c r="N46" i="14" a="1"/>
  <c r="Q41" i="14" a="1"/>
  <c r="AA45" i="14" a="1"/>
  <c r="P46" i="14" a="1"/>
  <c r="H44" i="14" a="1"/>
  <c r="K46" i="14" a="1"/>
  <c r="U43" i="14" a="1"/>
  <c r="H42" i="14" a="1"/>
  <c r="V43" i="14" a="1"/>
  <c r="Q43" i="14" a="1"/>
  <c r="N43" i="14" a="1"/>
  <c r="O46" i="14" a="1"/>
  <c r="H46" i="14" a="1"/>
  <c r="J43" i="14" a="1"/>
  <c r="Q46" i="14" a="1"/>
  <c r="O41" i="14" a="1"/>
  <c r="M42" i="14" a="1"/>
  <c r="W45" i="14" a="1"/>
  <c r="T42" i="14" a="1"/>
  <c r="W43" i="14" a="1"/>
  <c r="U45" i="14" a="1"/>
  <c r="I45" i="14" a="1"/>
  <c r="V45" i="14" a="1"/>
  <c r="L41" i="14" l="1"/>
  <c r="K41" i="14"/>
  <c r="O41" i="14"/>
  <c r="S41" i="14"/>
  <c r="M41" i="14"/>
  <c r="J41" i="14"/>
  <c r="R41" i="14"/>
  <c r="W41" i="14"/>
  <c r="U41" i="14"/>
  <c r="P41" i="14"/>
  <c r="T41" i="14"/>
  <c r="I41" i="14"/>
  <c r="Q41" i="14"/>
  <c r="N41" i="14"/>
  <c r="V41" i="14"/>
  <c r="H41" i="14"/>
  <c r="H42" i="14"/>
  <c r="H43" i="14"/>
  <c r="L43" i="14"/>
  <c r="U44" i="14"/>
  <c r="Z44" i="14"/>
  <c r="J45" i="14"/>
  <c r="N45" i="14"/>
  <c r="R45" i="14"/>
  <c r="V45" i="14"/>
  <c r="AA45" i="14"/>
  <c r="K46" i="14"/>
  <c r="O46" i="14"/>
  <c r="S46" i="14"/>
  <c r="W46" i="14"/>
  <c r="W42" i="14"/>
  <c r="T43" i="14"/>
  <c r="L42" i="14"/>
  <c r="P42" i="14"/>
  <c r="T42" i="14"/>
  <c r="X42" i="14"/>
  <c r="I43" i="14"/>
  <c r="M43" i="14"/>
  <c r="Q43" i="14"/>
  <c r="U43" i="14"/>
  <c r="Z43" i="14"/>
  <c r="J44" i="14"/>
  <c r="N44" i="14"/>
  <c r="R44" i="14"/>
  <c r="V44" i="14"/>
  <c r="AA44" i="14"/>
  <c r="K45" i="14"/>
  <c r="O45" i="14"/>
  <c r="S45" i="14"/>
  <c r="W45" i="14"/>
  <c r="H46" i="14"/>
  <c r="L46" i="14"/>
  <c r="P46" i="14"/>
  <c r="T46" i="14"/>
  <c r="X46" i="14"/>
  <c r="I44" i="14"/>
  <c r="K42" i="14"/>
  <c r="Q44" i="14"/>
  <c r="X41" i="14"/>
  <c r="I42" i="14"/>
  <c r="Q42" i="14"/>
  <c r="U42" i="14"/>
  <c r="Z42" i="14"/>
  <c r="J43" i="14"/>
  <c r="N43" i="14"/>
  <c r="V43" i="14"/>
  <c r="AA43" i="14"/>
  <c r="K44" i="14"/>
  <c r="O44" i="14"/>
  <c r="S44" i="14"/>
  <c r="W44" i="14"/>
  <c r="H45" i="14"/>
  <c r="L45" i="14"/>
  <c r="P45" i="14"/>
  <c r="T45" i="14"/>
  <c r="X45" i="14"/>
  <c r="I46" i="14"/>
  <c r="M46" i="14"/>
  <c r="Q46" i="14"/>
  <c r="U46" i="14"/>
  <c r="Z46" i="14"/>
  <c r="AA41" i="14"/>
  <c r="P43" i="14"/>
  <c r="M42" i="14"/>
  <c r="R43" i="14"/>
  <c r="S42" i="14"/>
  <c r="X43" i="14"/>
  <c r="Z41" i="14"/>
  <c r="J42" i="14"/>
  <c r="N42" i="14"/>
  <c r="R42" i="14"/>
  <c r="V42" i="14"/>
  <c r="AA42" i="14"/>
  <c r="O43" i="14"/>
  <c r="S43" i="14"/>
  <c r="W43" i="14"/>
  <c r="H44" i="14"/>
  <c r="L44" i="14"/>
  <c r="P44" i="14"/>
  <c r="T44" i="14"/>
  <c r="X44" i="14"/>
  <c r="I45" i="14"/>
  <c r="M45" i="14"/>
  <c r="Q45" i="14"/>
  <c r="U45" i="14"/>
  <c r="Z45" i="14"/>
  <c r="J46" i="14"/>
  <c r="N46" i="14"/>
  <c r="R46" i="14"/>
  <c r="V46" i="14"/>
  <c r="AA46" i="14"/>
  <c r="O42" i="14"/>
  <c r="M44" i="14"/>
  <c r="K43" i="14"/>
  <c r="AI46" i="14"/>
  <c r="A46" i="14" s="1"/>
  <c r="AH46" i="14"/>
  <c r="AC45" i="14" l="1"/>
  <c r="AD45" i="14" s="1"/>
  <c r="AF45" i="14" s="1"/>
  <c r="AC44" i="14"/>
  <c r="AD44" i="14" s="1"/>
  <c r="AF44" i="14" s="1"/>
  <c r="AC42" i="14"/>
  <c r="AD42" i="14" s="1"/>
  <c r="AF42" i="14" s="1"/>
  <c r="AC41" i="14"/>
  <c r="AD41" i="14" s="1"/>
  <c r="AC43" i="14"/>
  <c r="AD43" i="14" s="1"/>
  <c r="AF43" i="14" s="1"/>
  <c r="AF41" i="14" l="1"/>
  <c r="C42" i="14" l="1"/>
  <c r="AI42" i="14" s="1"/>
  <c r="C44" i="14"/>
  <c r="AI44" i="14" s="1"/>
  <c r="C43" i="14"/>
  <c r="AI43" i="14" s="1"/>
  <c r="C45" i="14"/>
  <c r="C41" i="14"/>
  <c r="AI41" i="14" s="1"/>
  <c r="AH45" i="14" l="1"/>
  <c r="AH43" i="14"/>
  <c r="AI45" i="14"/>
  <c r="A45" i="14" s="1"/>
  <c r="AH41" i="14"/>
  <c r="AH44" i="14"/>
  <c r="AH42" i="14"/>
  <c r="A41" i="14" l="1"/>
  <c r="A43" i="14"/>
  <c r="A42" i="14"/>
  <c r="A44" i="14"/>
  <c r="A34" i="14" l="1"/>
  <c r="D34" i="14" s="1"/>
  <c r="A37" i="14"/>
  <c r="D37" i="14" s="1"/>
  <c r="A38" i="14"/>
  <c r="AG38" i="14" s="1"/>
  <c r="A36" i="14"/>
  <c r="D36" i="14" s="1"/>
  <c r="A33" i="14"/>
  <c r="D33" i="14" s="1"/>
  <c r="A35" i="14"/>
  <c r="D35" i="14" s="1"/>
  <c r="AG37" i="14" l="1"/>
  <c r="C37" i="14" s="1"/>
  <c r="AC37" i="14"/>
  <c r="M36" i="14"/>
  <c r="K36" i="14"/>
  <c r="U36" i="14"/>
  <c r="J33" i="14"/>
  <c r="G36" i="14"/>
  <c r="S36" i="14"/>
  <c r="AC36" i="14"/>
  <c r="F33" i="14"/>
  <c r="P36" i="14"/>
  <c r="AA36" i="14"/>
  <c r="E34" i="14"/>
  <c r="Q36" i="14"/>
  <c r="AD33" i="14"/>
  <c r="X36" i="14"/>
  <c r="Z36" i="14"/>
  <c r="Y33" i="14"/>
  <c r="AG36" i="14"/>
  <c r="C36" i="14" s="1"/>
  <c r="G33" i="14"/>
  <c r="I36" i="14"/>
  <c r="AB36" i="14"/>
  <c r="I33" i="14"/>
  <c r="R36" i="14"/>
  <c r="Y36" i="14"/>
  <c r="E36" i="14"/>
  <c r="K33" i="14"/>
  <c r="M33" i="14"/>
  <c r="S33" i="14"/>
  <c r="AC33" i="14"/>
  <c r="T33" i="14"/>
  <c r="H33" i="14"/>
  <c r="AB33" i="14"/>
  <c r="AF33" i="14"/>
  <c r="AF36" i="14"/>
  <c r="B36" i="14"/>
  <c r="N36" i="14"/>
  <c r="B33" i="14"/>
  <c r="O33" i="14"/>
  <c r="L33" i="14"/>
  <c r="W33" i="14"/>
  <c r="AG33" i="14"/>
  <c r="C33" i="14" s="1"/>
  <c r="L36" i="14"/>
  <c r="V36" i="14"/>
  <c r="R33" i="14"/>
  <c r="V33" i="14"/>
  <c r="X33" i="14"/>
  <c r="Z33" i="14"/>
  <c r="E33" i="14"/>
  <c r="AE33" i="14"/>
  <c r="Q33" i="14"/>
  <c r="W36" i="14"/>
  <c r="J36" i="14"/>
  <c r="AE36" i="14"/>
  <c r="AD36" i="14"/>
  <c r="W37" i="14"/>
  <c r="AA33" i="14"/>
  <c r="U33" i="14"/>
  <c r="P33" i="14"/>
  <c r="AF37" i="14"/>
  <c r="O35" i="14"/>
  <c r="Q35" i="14"/>
  <c r="K35" i="14"/>
  <c r="AB35" i="14"/>
  <c r="F35" i="14"/>
  <c r="B35" i="14"/>
  <c r="P34" i="14"/>
  <c r="V34" i="14"/>
  <c r="R34" i="14"/>
  <c r="I37" i="14"/>
  <c r="K37" i="14"/>
  <c r="AD37" i="14"/>
  <c r="AA37" i="14"/>
  <c r="G37" i="14"/>
  <c r="U37" i="14"/>
  <c r="Q37" i="14"/>
  <c r="X34" i="14"/>
  <c r="H36" i="14"/>
  <c r="O36" i="14"/>
  <c r="T36" i="14"/>
  <c r="F36" i="14"/>
  <c r="AC35" i="14"/>
  <c r="AG34" i="14"/>
  <c r="C34" i="14" s="1"/>
  <c r="U34" i="14"/>
  <c r="Q34" i="14"/>
  <c r="AF34" i="14"/>
  <c r="Z34" i="14"/>
  <c r="M34" i="14"/>
  <c r="AD34" i="14"/>
  <c r="K34" i="14"/>
  <c r="AC34" i="14"/>
  <c r="G34" i="14"/>
  <c r="S34" i="14"/>
  <c r="L34" i="14"/>
  <c r="O34" i="14"/>
  <c r="I34" i="14"/>
  <c r="AA34" i="14"/>
  <c r="AB34" i="14"/>
  <c r="W34" i="14"/>
  <c r="B34" i="14"/>
  <c r="Y34" i="14"/>
  <c r="F34" i="14"/>
  <c r="AE34" i="14"/>
  <c r="J34" i="14"/>
  <c r="T34" i="14"/>
  <c r="N34" i="14"/>
  <c r="H34" i="14"/>
  <c r="AE37" i="14"/>
  <c r="L37" i="14"/>
  <c r="F37" i="14"/>
  <c r="H37" i="14"/>
  <c r="J37" i="14"/>
  <c r="T37" i="14"/>
  <c r="N37" i="14"/>
  <c r="P37" i="14"/>
  <c r="R37" i="14"/>
  <c r="AB37" i="14"/>
  <c r="B37" i="14"/>
  <c r="V37" i="14"/>
  <c r="X37" i="14"/>
  <c r="Z37" i="14"/>
  <c r="M37" i="14"/>
  <c r="B38" i="14"/>
  <c r="O37" i="14"/>
  <c r="Y37" i="14"/>
  <c r="S37" i="14"/>
  <c r="Y35" i="14"/>
  <c r="L35" i="14"/>
  <c r="X35" i="14"/>
  <c r="W35" i="14"/>
  <c r="N33" i="14"/>
  <c r="AG35" i="14"/>
  <c r="C35" i="14" s="1"/>
  <c r="T35" i="14"/>
  <c r="AA35" i="14"/>
  <c r="AE35" i="14"/>
  <c r="E37" i="14"/>
  <c r="S35" i="14"/>
  <c r="Z35" i="14"/>
  <c r="E35" i="14"/>
  <c r="V35" i="14"/>
  <c r="R35" i="14"/>
  <c r="N35" i="14"/>
  <c r="P35" i="14"/>
  <c r="H35" i="14"/>
  <c r="M35" i="14"/>
  <c r="AD35" i="14"/>
  <c r="I35" i="14"/>
  <c r="AF35" i="14"/>
  <c r="U35" i="14"/>
  <c r="G35" i="14"/>
  <c r="J35" i="1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<sst xmlns="http://schemas.openxmlformats.org/spreadsheetml/2006/main" count="1712" uniqueCount="396">
  <si>
    <t>工事１</t>
    <rPh sb="0" eb="2">
      <t>コウジ</t>
    </rPh>
    <phoneticPr fontId="2"/>
  </si>
  <si>
    <t>発注機関</t>
    <rPh sb="0" eb="2">
      <t>ハッチュウ</t>
    </rPh>
    <rPh sb="2" eb="4">
      <t>キカン</t>
    </rPh>
    <phoneticPr fontId="2"/>
  </si>
  <si>
    <t>成績通知日</t>
    <rPh sb="0" eb="2">
      <t>セイセキ</t>
    </rPh>
    <rPh sb="2" eb="5">
      <t>ツウチビ</t>
    </rPh>
    <phoneticPr fontId="2"/>
  </si>
  <si>
    <t>工事成績</t>
    <rPh sb="0" eb="2">
      <t>コウジ</t>
    </rPh>
    <rPh sb="2" eb="4">
      <t>セイセキ</t>
    </rPh>
    <phoneticPr fontId="2"/>
  </si>
  <si>
    <t>請負代金額</t>
    <rPh sb="0" eb="2">
      <t>ウケオイ</t>
    </rPh>
    <rPh sb="2" eb="4">
      <t>ダイキン</t>
    </rPh>
    <rPh sb="4" eb="5">
      <t>ガク</t>
    </rPh>
    <phoneticPr fontId="2"/>
  </si>
  <si>
    <t>取得の状況</t>
    <rPh sb="0" eb="2">
      <t>シュトク</t>
    </rPh>
    <rPh sb="3" eb="5">
      <t>ジョウキョウ</t>
    </rPh>
    <phoneticPr fontId="2"/>
  </si>
  <si>
    <t>）点</t>
    <rPh sb="1" eb="2">
      <t>テン</t>
    </rPh>
    <phoneticPr fontId="2"/>
  </si>
  <si>
    <t>評定点（</t>
    <rPh sb="0" eb="3">
      <t>ヒョウテイテン</t>
    </rPh>
    <phoneticPr fontId="2"/>
  </si>
  <si>
    <t>日</t>
    <rPh sb="0" eb="1">
      <t>ニチ</t>
    </rPh>
    <phoneticPr fontId="2"/>
  </si>
  <si>
    <t>年</t>
    <rPh sb="0" eb="1">
      <t>ネン</t>
    </rPh>
    <phoneticPr fontId="2"/>
  </si>
  <si>
    <t>月</t>
    <rPh sb="0" eb="1">
      <t>ガツ</t>
    </rPh>
    <phoneticPr fontId="2"/>
  </si>
  <si>
    <t>（</t>
    <phoneticPr fontId="2"/>
  </si>
  <si>
    <t>）</t>
    <phoneticPr fontId="2"/>
  </si>
  <si>
    <t>取得の種類</t>
    <rPh sb="0" eb="2">
      <t>シュトク</t>
    </rPh>
    <rPh sb="3" eb="5">
      <t>シュルイ</t>
    </rPh>
    <phoneticPr fontId="2"/>
  </si>
  <si>
    <t>徳島県</t>
    <rPh sb="0" eb="2">
      <t>トクシマケン</t>
    </rPh>
    <phoneticPr fontId="2"/>
  </si>
  <si>
    <t>国土交通省</t>
    <rPh sb="0" eb="1">
      <t>コクド</t>
    </rPh>
    <rPh sb="1" eb="4">
      <t>コウツウショウ</t>
    </rPh>
    <phoneticPr fontId="2"/>
  </si>
  <si>
    <t>その他（</t>
    <rPh sb="1" eb="2">
      <t>タ</t>
    </rPh>
    <phoneticPr fontId="2"/>
  </si>
  <si>
    <t>ISO9001</t>
    <phoneticPr fontId="2"/>
  </si>
  <si>
    <t>エコアクション21</t>
    <phoneticPr fontId="2"/>
  </si>
  <si>
    <t>ISO14001</t>
    <phoneticPr fontId="2"/>
  </si>
  <si>
    <t>認証・登録の有効期限内である</t>
    <rPh sb="0" eb="2">
      <t>ニンショウ</t>
    </rPh>
    <rPh sb="3" eb="5">
      <t>トウロク</t>
    </rPh>
    <rPh sb="6" eb="8">
      <t>ユウコウ</t>
    </rPh>
    <rPh sb="8" eb="11">
      <t>キゲンナイ</t>
    </rPh>
    <phoneticPr fontId="2"/>
  </si>
  <si>
    <t>更新手続中（更新審査終了済）</t>
    <rPh sb="0" eb="2">
      <t>コウシン</t>
    </rPh>
    <rPh sb="2" eb="5">
      <t>テツヅキチュウ</t>
    </rPh>
    <rPh sb="6" eb="8">
      <t>コウシン</t>
    </rPh>
    <rPh sb="8" eb="10">
      <t>シンサ</t>
    </rPh>
    <rPh sb="10" eb="12">
      <t>シュウリョウ</t>
    </rPh>
    <rPh sb="12" eb="13">
      <t>ズ</t>
    </rPh>
    <phoneticPr fontId="2"/>
  </si>
  <si>
    <t>雇用期間</t>
    <rPh sb="0" eb="2">
      <t>コヨウ</t>
    </rPh>
    <rPh sb="2" eb="4">
      <t>キカン</t>
    </rPh>
    <phoneticPr fontId="2"/>
  </si>
  <si>
    <t>保有資格</t>
    <rPh sb="0" eb="2">
      <t>ホユウ</t>
    </rPh>
    <rPh sb="2" eb="4">
      <t>シカク</t>
    </rPh>
    <phoneticPr fontId="2"/>
  </si>
  <si>
    <t>工事２</t>
    <rPh sb="0" eb="2">
      <t>コウジ</t>
    </rPh>
    <phoneticPr fontId="2"/>
  </si>
  <si>
    <t>工事３</t>
    <rPh sb="0" eb="2">
      <t>コウジ</t>
    </rPh>
    <phoneticPr fontId="2"/>
  </si>
  <si>
    <t>￥</t>
    <phoneticPr fontId="2"/>
  </si>
  <si>
    <t>工 事 名</t>
    <rPh sb="0" eb="1">
      <t>コウ</t>
    </rPh>
    <rPh sb="2" eb="3">
      <t>コト</t>
    </rPh>
    <rPh sb="4" eb="5">
      <t>メイ</t>
    </rPh>
    <phoneticPr fontId="2"/>
  </si>
  <si>
    <t>企 業 の 施 工 能 力</t>
    <rPh sb="0" eb="1">
      <t>キ</t>
    </rPh>
    <rPh sb="2" eb="3">
      <t>ギョウ</t>
    </rPh>
    <rPh sb="6" eb="7">
      <t>シ</t>
    </rPh>
    <rPh sb="8" eb="9">
      <t>コウ</t>
    </rPh>
    <rPh sb="10" eb="11">
      <t>ノウ</t>
    </rPh>
    <rPh sb="12" eb="13">
      <t>チカラ</t>
    </rPh>
    <phoneticPr fontId="2"/>
  </si>
  <si>
    <t>配 置 予 定 技 術 者（１）</t>
    <rPh sb="0" eb="1">
      <t>ハイ</t>
    </rPh>
    <rPh sb="2" eb="3">
      <t>チ</t>
    </rPh>
    <rPh sb="4" eb="5">
      <t>ヨ</t>
    </rPh>
    <rPh sb="6" eb="7">
      <t>サダム</t>
    </rPh>
    <rPh sb="8" eb="9">
      <t>ワザ</t>
    </rPh>
    <rPh sb="10" eb="11">
      <t>ジュツ</t>
    </rPh>
    <rPh sb="12" eb="13">
      <t>シャ</t>
    </rPh>
    <phoneticPr fontId="2"/>
  </si>
  <si>
    <t>氏　名</t>
    <rPh sb="0" eb="1">
      <t>シ</t>
    </rPh>
    <rPh sb="2" eb="3">
      <t>メイ</t>
    </rPh>
    <phoneticPr fontId="2"/>
  </si>
  <si>
    <t>工事概要等</t>
    <rPh sb="0" eb="2">
      <t>コウジ</t>
    </rPh>
    <rPh sb="2" eb="4">
      <t>ガイヨウ</t>
    </rPh>
    <rPh sb="4" eb="5">
      <t>トウ</t>
    </rPh>
    <phoneticPr fontId="2"/>
  </si>
  <si>
    <t>(1)</t>
    <phoneticPr fontId="2"/>
  </si>
  <si>
    <t>（様式１）</t>
  </si>
  <si>
    <t>注意事項</t>
    <rPh sb="0" eb="2">
      <t>チュウイ</t>
    </rPh>
    <rPh sb="2" eb="4">
      <t>ジコウ</t>
    </rPh>
    <phoneticPr fontId="2"/>
  </si>
  <si>
    <t>注意事項</t>
    <rPh sb="0" eb="2">
      <t>チュウイ</t>
    </rPh>
    <rPh sb="2" eb="4">
      <t>ジコウ</t>
    </rPh>
    <phoneticPr fontId="2"/>
  </si>
  <si>
    <t>1:</t>
    <phoneticPr fontId="2"/>
  </si>
  <si>
    <t>2:</t>
  </si>
  <si>
    <t>3:</t>
  </si>
  <si>
    <t>4:</t>
  </si>
  <si>
    <t>5:</t>
  </si>
  <si>
    <t>6:</t>
  </si>
  <si>
    <t>証明が可能な該当する箇所□をチェック☑すること。</t>
    <phoneticPr fontId="2"/>
  </si>
  <si>
    <t>）年間</t>
    <rPh sb="1" eb="3">
      <t>ネンカン</t>
    </rPh>
    <phoneticPr fontId="2"/>
  </si>
  <si>
    <t>3:</t>
    <phoneticPr fontId="2"/>
  </si>
  <si>
    <t>6:</t>
    <phoneticPr fontId="2"/>
  </si>
  <si>
    <t>7:</t>
    <phoneticPr fontId="2"/>
  </si>
  <si>
    <t>8:</t>
    <phoneticPr fontId="2"/>
  </si>
  <si>
    <t>(2)</t>
    <phoneticPr fontId="2"/>
  </si>
  <si>
    <t>(3)</t>
    <phoneticPr fontId="2"/>
  </si>
  <si>
    <t>配 置 予 定 技 術 者（２）</t>
    <rPh sb="0" eb="1">
      <t>ハイ</t>
    </rPh>
    <rPh sb="2" eb="3">
      <t>チ</t>
    </rPh>
    <rPh sb="4" eb="5">
      <t>ヨ</t>
    </rPh>
    <rPh sb="6" eb="7">
      <t>サダム</t>
    </rPh>
    <rPh sb="8" eb="9">
      <t>ワザ</t>
    </rPh>
    <rPh sb="10" eb="11">
      <t>ジュツ</t>
    </rPh>
    <rPh sb="12" eb="13">
      <t>シャ</t>
    </rPh>
    <phoneticPr fontId="2"/>
  </si>
  <si>
    <t>配 置 予 定 技 術 者（３）</t>
    <rPh sb="0" eb="1">
      <t>ハイ</t>
    </rPh>
    <rPh sb="2" eb="3">
      <t>チ</t>
    </rPh>
    <rPh sb="4" eb="5">
      <t>ヨ</t>
    </rPh>
    <rPh sb="6" eb="7">
      <t>サダム</t>
    </rPh>
    <rPh sb="8" eb="9">
      <t>ワザ</t>
    </rPh>
    <rPh sb="10" eb="11">
      <t>ジュツ</t>
    </rPh>
    <rPh sb="12" eb="13">
      <t>シャ</t>
    </rPh>
    <phoneticPr fontId="2"/>
  </si>
  <si>
    <t>評価期間加算申請年数（</t>
    <rPh sb="0" eb="2">
      <t>ヒョウカ</t>
    </rPh>
    <rPh sb="2" eb="4">
      <t>キカン</t>
    </rPh>
    <rPh sb="4" eb="6">
      <t>カサン</t>
    </rPh>
    <rPh sb="6" eb="8">
      <t>シンセイ</t>
    </rPh>
    <rPh sb="8" eb="10">
      <t>ネンスウ</t>
    </rPh>
    <phoneticPr fontId="2"/>
  </si>
  <si>
    <t>工　事　１</t>
    <rPh sb="0" eb="1">
      <t>コウ</t>
    </rPh>
    <rPh sb="2" eb="3">
      <t>コト</t>
    </rPh>
    <phoneticPr fontId="2"/>
  </si>
  <si>
    <t>工　事　２</t>
    <rPh sb="0" eb="1">
      <t>コウ</t>
    </rPh>
    <rPh sb="2" eb="3">
      <t>コト</t>
    </rPh>
    <phoneticPr fontId="2"/>
  </si>
  <si>
    <t>工　事　３</t>
    <rPh sb="0" eb="1">
      <t>コウ</t>
    </rPh>
    <rPh sb="2" eb="3">
      <t>コト</t>
    </rPh>
    <phoneticPr fontId="2"/>
  </si>
  <si>
    <t>工　事　４</t>
    <rPh sb="0" eb="1">
      <t>コウ</t>
    </rPh>
    <rPh sb="2" eb="3">
      <t>コト</t>
    </rPh>
    <phoneticPr fontId="2"/>
  </si>
  <si>
    <t>工事４</t>
    <rPh sb="0" eb="2">
      <t>コウジ</t>
    </rPh>
    <phoneticPr fontId="2"/>
  </si>
  <si>
    <t>工事５</t>
    <rPh sb="0" eb="2">
      <t>コウジ</t>
    </rPh>
    <phoneticPr fontId="2"/>
  </si>
  <si>
    <t>・</t>
    <phoneticPr fontId="2"/>
  </si>
  <si>
    <t>この工事に含まれない工種に関する有資格者は評価の対象とならない。</t>
    <phoneticPr fontId="2"/>
  </si>
  <si>
    <t>同種工事の施工実績（配点：１５点）</t>
    <rPh sb="0" eb="2">
      <t>ドウシュ</t>
    </rPh>
    <rPh sb="2" eb="4">
      <t>コウジ</t>
    </rPh>
    <rPh sb="5" eb="7">
      <t>セコウ</t>
    </rPh>
    <rPh sb="7" eb="9">
      <t>ジッセキ</t>
    </rPh>
    <rPh sb="10" eb="12">
      <t>ハイテン</t>
    </rPh>
    <rPh sb="15" eb="16">
      <t>テン</t>
    </rPh>
    <phoneticPr fontId="2"/>
  </si>
  <si>
    <t>１</t>
    <phoneticPr fontId="2"/>
  </si>
  <si>
    <t>企業の施工能力</t>
    <rPh sb="0" eb="2">
      <t>キギョウ</t>
    </rPh>
    <rPh sb="3" eb="5">
      <t>セコウ</t>
    </rPh>
    <rPh sb="5" eb="7">
      <t>ノウリョク</t>
    </rPh>
    <phoneticPr fontId="2"/>
  </si>
  <si>
    <t>２</t>
    <phoneticPr fontId="2"/>
  </si>
  <si>
    <t>３</t>
    <phoneticPr fontId="2"/>
  </si>
  <si>
    <t>登録基幹技能者（配点：２点）</t>
    <rPh sb="0" eb="2">
      <t>トウロク</t>
    </rPh>
    <rPh sb="2" eb="4">
      <t>キカン</t>
    </rPh>
    <rPh sb="4" eb="7">
      <t>ギノウシャ</t>
    </rPh>
    <rPh sb="8" eb="10">
      <t>ハイテン</t>
    </rPh>
    <rPh sb="12" eb="13">
      <t>テン</t>
    </rPh>
    <phoneticPr fontId="2"/>
  </si>
  <si>
    <t>ＩＳＯの取得状況等（配点：５点）</t>
    <rPh sb="4" eb="6">
      <t>シュトク</t>
    </rPh>
    <rPh sb="6" eb="8">
      <t>ジョウキョウ</t>
    </rPh>
    <rPh sb="8" eb="9">
      <t>トウ</t>
    </rPh>
    <rPh sb="10" eb="12">
      <t>ハイテン</t>
    </rPh>
    <rPh sb="14" eb="15">
      <t>テン</t>
    </rPh>
    <phoneticPr fontId="2"/>
  </si>
  <si>
    <t>配置予定技術者（１）</t>
    <rPh sb="0" eb="2">
      <t>ハイチ</t>
    </rPh>
    <rPh sb="2" eb="4">
      <t>ヨテイ</t>
    </rPh>
    <rPh sb="4" eb="7">
      <t>ギジュツシャ</t>
    </rPh>
    <phoneticPr fontId="2"/>
  </si>
  <si>
    <t>同種工事の施工経験（配点：１０点）</t>
    <rPh sb="0" eb="2">
      <t>ドウシュ</t>
    </rPh>
    <rPh sb="2" eb="4">
      <t>コウジ</t>
    </rPh>
    <rPh sb="5" eb="7">
      <t>セコウ</t>
    </rPh>
    <rPh sb="7" eb="9">
      <t>ケイケン</t>
    </rPh>
    <rPh sb="10" eb="12">
      <t>ハイテン</t>
    </rPh>
    <rPh sb="15" eb="16">
      <t>テン</t>
    </rPh>
    <phoneticPr fontId="2"/>
  </si>
  <si>
    <t>配置予定技術者（２）</t>
    <rPh sb="0" eb="2">
      <t>ハイチ</t>
    </rPh>
    <rPh sb="2" eb="4">
      <t>ヨテイ</t>
    </rPh>
    <rPh sb="4" eb="7">
      <t>ギジュツシャ</t>
    </rPh>
    <phoneticPr fontId="2"/>
  </si>
  <si>
    <t>配置予定技術者（３）</t>
    <rPh sb="0" eb="2">
      <t>ハイチ</t>
    </rPh>
    <rPh sb="2" eb="4">
      <t>ヨテイ</t>
    </rPh>
    <rPh sb="4" eb="7">
      <t>ギジュツシャ</t>
    </rPh>
    <phoneticPr fontId="2"/>
  </si>
  <si>
    <t>　</t>
    <phoneticPr fontId="2"/>
  </si>
  <si>
    <t>共同企業体の名称</t>
    <rPh sb="0" eb="2">
      <t>キョウドウ</t>
    </rPh>
    <rPh sb="2" eb="5">
      <t>キギョウタイ</t>
    </rPh>
    <rPh sb="6" eb="8">
      <t>メイショウ</t>
    </rPh>
    <phoneticPr fontId="2"/>
  </si>
  <si>
    <t>共同企業体名：</t>
    <rPh sb="0" eb="2">
      <t>キョウドウ</t>
    </rPh>
    <rPh sb="2" eb="4">
      <t>キギョウ</t>
    </rPh>
    <rPh sb="4" eb="6">
      <t>タイメイ</t>
    </rPh>
    <phoneticPr fontId="2"/>
  </si>
  <si>
    <t>代表構成員名：</t>
    <rPh sb="0" eb="2">
      <t>ダイヒョウ</t>
    </rPh>
    <rPh sb="2" eb="5">
      <t>コウセイイン</t>
    </rPh>
    <rPh sb="5" eb="6">
      <t>メイ</t>
    </rPh>
    <phoneticPr fontId="2"/>
  </si>
  <si>
    <t>監理技術者</t>
    <phoneticPr fontId="2"/>
  </si>
  <si>
    <t>工事成績（配点：２５点）</t>
    <rPh sb="0" eb="2">
      <t>コウジ</t>
    </rPh>
    <rPh sb="2" eb="4">
      <t>セイセキ</t>
    </rPh>
    <rPh sb="5" eb="7">
      <t>ハイテン</t>
    </rPh>
    <rPh sb="10" eb="11">
      <t>テン</t>
    </rPh>
    <phoneticPr fontId="2"/>
  </si>
  <si>
    <t>その他</t>
    <rPh sb="2" eb="3">
      <t>タ</t>
    </rPh>
    <phoneticPr fontId="2"/>
  </si>
  <si>
    <t>１級土木施工管理技士</t>
    <rPh sb="1" eb="2">
      <t>キュウ</t>
    </rPh>
    <phoneticPr fontId="2"/>
  </si>
  <si>
    <t>令和</t>
    <rPh sb="0" eb="2">
      <t>レイワ</t>
    </rPh>
    <phoneticPr fontId="2"/>
  </si>
  <si>
    <t>　地方自治法施行令第167条の４の規定に該当しない者であること。</t>
    <phoneticPr fontId="2"/>
  </si>
  <si>
    <t>　この工事の入札に参加する者に必要な資格を有した技術者を専任で配置できる者であること。</t>
    <rPh sb="28" eb="30">
      <t>センニン</t>
    </rPh>
    <rPh sb="31" eb="33">
      <t>ハイチ</t>
    </rPh>
    <rPh sb="36" eb="37">
      <t>モノ</t>
    </rPh>
    <phoneticPr fontId="2"/>
  </si>
  <si>
    <t>2:</t>
    <phoneticPr fontId="2"/>
  </si>
  <si>
    <t>配置予定技術者は１構成員あたり最大３名まで申請できる。</t>
    <phoneticPr fontId="2"/>
  </si>
  <si>
    <t>４</t>
    <phoneticPr fontId="2"/>
  </si>
  <si>
    <t>4:</t>
    <phoneticPr fontId="2"/>
  </si>
  <si>
    <t>代表以外の構成員名（２）：</t>
    <rPh sb="0" eb="2">
      <t>ダイヒョウ</t>
    </rPh>
    <rPh sb="2" eb="4">
      <t>イガイ</t>
    </rPh>
    <rPh sb="5" eb="8">
      <t>コウセイイン</t>
    </rPh>
    <rPh sb="8" eb="9">
      <t>メイ</t>
    </rPh>
    <phoneticPr fontId="2"/>
  </si>
  <si>
    <t>代表以外の構成員名（１）：</t>
    <rPh sb="0" eb="2">
      <t>ダイヒョウ</t>
    </rPh>
    <rPh sb="2" eb="4">
      <t>イガイ</t>
    </rPh>
    <rPh sb="5" eb="8">
      <t>コウセイイン</t>
    </rPh>
    <rPh sb="8" eb="9">
      <t>メイ</t>
    </rPh>
    <phoneticPr fontId="2"/>
  </si>
  <si>
    <t>1:</t>
    <phoneticPr fontId="32"/>
  </si>
  <si>
    <t>平成</t>
  </si>
  <si>
    <t>技術士
　</t>
    <rPh sb="0" eb="3">
      <t>ギジュツシ</t>
    </rPh>
    <phoneticPr fontId="2"/>
  </si>
  <si>
    <t>地　域　貢　献　度</t>
    <rPh sb="0" eb="1">
      <t>チ</t>
    </rPh>
    <rPh sb="2" eb="3">
      <t>イキ</t>
    </rPh>
    <rPh sb="4" eb="5">
      <t>ミツグ</t>
    </rPh>
    <rPh sb="6" eb="7">
      <t>ケン</t>
    </rPh>
    <rPh sb="8" eb="9">
      <t>ド</t>
    </rPh>
    <phoneticPr fontId="2"/>
  </si>
  <si>
    <t>県内企業活用【県内下請け】（配点：５点）</t>
    <rPh sb="0" eb="2">
      <t>ケンナイ</t>
    </rPh>
    <rPh sb="2" eb="4">
      <t>キギョウ</t>
    </rPh>
    <rPh sb="4" eb="6">
      <t>カツヨウ</t>
    </rPh>
    <rPh sb="7" eb="9">
      <t>ケンナイ</t>
    </rPh>
    <rPh sb="9" eb="11">
      <t>シタウケ</t>
    </rPh>
    <rPh sb="14" eb="16">
      <t>ハイテン</t>
    </rPh>
    <rPh sb="18" eb="19">
      <t>テン</t>
    </rPh>
    <phoneticPr fontId="2"/>
  </si>
  <si>
    <t>①</t>
    <phoneticPr fontId="2"/>
  </si>
  <si>
    <t>②</t>
    <phoneticPr fontId="2"/>
  </si>
  <si>
    <t>5:</t>
    <phoneticPr fontId="2"/>
  </si>
  <si>
    <t>4:</t>
    <phoneticPr fontId="35"/>
  </si>
  <si>
    <t>入札参加資格確認資料作成の注意点</t>
    <rPh sb="0" eb="2">
      <t>ニュウサツ</t>
    </rPh>
    <rPh sb="2" eb="4">
      <t>サンカ</t>
    </rPh>
    <rPh sb="4" eb="6">
      <t>シカク</t>
    </rPh>
    <rPh sb="6" eb="8">
      <t>カクニン</t>
    </rPh>
    <rPh sb="8" eb="10">
      <t>シリョウ</t>
    </rPh>
    <rPh sb="10" eb="12">
      <t>サクセイ</t>
    </rPh>
    <rPh sb="13" eb="16">
      <t>チュウイテン</t>
    </rPh>
    <phoneticPr fontId="2"/>
  </si>
  <si>
    <r>
      <t>　エクセルファイルには「入札参加資格確認票」と「総合評価加算点等算出資料申請書」の</t>
    </r>
    <r>
      <rPr>
        <sz val="14"/>
        <color indexed="10"/>
        <rFont val="ＭＳ ゴシック"/>
        <family val="3"/>
        <charset val="128"/>
      </rPr>
      <t>２つのシート</t>
    </r>
    <r>
      <rPr>
        <sz val="14"/>
        <color indexed="8"/>
        <rFont val="ＭＳ 明朝"/>
        <family val="1"/>
        <charset val="128"/>
      </rPr>
      <t>がありますのでご注意ください。</t>
    </r>
    <rPh sb="12" eb="14">
      <t>ニュウサツ</t>
    </rPh>
    <rPh sb="14" eb="16">
      <t>サンカ</t>
    </rPh>
    <rPh sb="16" eb="18">
      <t>シカク</t>
    </rPh>
    <rPh sb="18" eb="20">
      <t>カクニン</t>
    </rPh>
    <rPh sb="20" eb="21">
      <t>ヒョウ</t>
    </rPh>
    <rPh sb="24" eb="26">
      <t>ソウゴウ</t>
    </rPh>
    <rPh sb="26" eb="28">
      <t>ヒョウカ</t>
    </rPh>
    <rPh sb="28" eb="30">
      <t>カサン</t>
    </rPh>
    <rPh sb="30" eb="31">
      <t>テン</t>
    </rPh>
    <rPh sb="31" eb="32">
      <t>トウ</t>
    </rPh>
    <rPh sb="32" eb="34">
      <t>サンシュツ</t>
    </rPh>
    <rPh sb="34" eb="36">
      <t>シリョウ</t>
    </rPh>
    <rPh sb="36" eb="39">
      <t>シンセイショ</t>
    </rPh>
    <rPh sb="55" eb="57">
      <t>チュウイ</t>
    </rPh>
    <phoneticPr fontId="2"/>
  </si>
  <si>
    <t>　徳島県電子入札システムで提出する資料の扱い</t>
    <rPh sb="1" eb="4">
      <t>トクシマケン</t>
    </rPh>
    <rPh sb="4" eb="6">
      <t>デンシ</t>
    </rPh>
    <rPh sb="6" eb="8">
      <t>ニュウサツ</t>
    </rPh>
    <rPh sb="13" eb="15">
      <t>テイシュツ</t>
    </rPh>
    <rPh sb="17" eb="19">
      <t>シリョウ</t>
    </rPh>
    <rPh sb="20" eb="21">
      <t>アツカ</t>
    </rPh>
    <phoneticPr fontId="2"/>
  </si>
  <si>
    <t>資料名等</t>
    <rPh sb="0" eb="2">
      <t>シリョウ</t>
    </rPh>
    <rPh sb="2" eb="3">
      <t>メイ</t>
    </rPh>
    <rPh sb="3" eb="4">
      <t>トウ</t>
    </rPh>
    <phoneticPr fontId="2"/>
  </si>
  <si>
    <t>提出するファイル形式</t>
    <rPh sb="0" eb="2">
      <t>テイシュツ</t>
    </rPh>
    <rPh sb="8" eb="10">
      <t>ケイシキ</t>
    </rPh>
    <phoneticPr fontId="2"/>
  </si>
  <si>
    <t>工事費内訳書</t>
    <rPh sb="0" eb="3">
      <t>コウジヒ</t>
    </rPh>
    <rPh sb="3" eb="6">
      <t>ウチワケショ</t>
    </rPh>
    <phoneticPr fontId="2"/>
  </si>
  <si>
    <t>入札参加資格確認資料
・入札参加資格確認票
・総合評価加算点等算出資料申請書
その他の資料</t>
    <rPh sb="12" eb="14">
      <t>ニュウサツ</t>
    </rPh>
    <rPh sb="14" eb="16">
      <t>サンカ</t>
    </rPh>
    <rPh sb="16" eb="18">
      <t>シカク</t>
    </rPh>
    <rPh sb="18" eb="21">
      <t>カクニンヒョウ</t>
    </rPh>
    <rPh sb="41" eb="42">
      <t>タ</t>
    </rPh>
    <rPh sb="43" eb="45">
      <t>シリョウ</t>
    </rPh>
    <phoneticPr fontId="2"/>
  </si>
  <si>
    <t>ＰＤＦ（又は徳島県電子入札システム運用基準に規定されたファイル形式）</t>
    <rPh sb="4" eb="5">
      <t>マタ</t>
    </rPh>
    <rPh sb="6" eb="9">
      <t>トクシマケン</t>
    </rPh>
    <rPh sb="9" eb="11">
      <t>デンシ</t>
    </rPh>
    <rPh sb="11" eb="13">
      <t>ニュウサツ</t>
    </rPh>
    <rPh sb="17" eb="19">
      <t>ウンヨウ</t>
    </rPh>
    <rPh sb="19" eb="21">
      <t>キジュン</t>
    </rPh>
    <rPh sb="22" eb="24">
      <t>キテイ</t>
    </rPh>
    <rPh sb="31" eb="33">
      <t>ケイシキ</t>
    </rPh>
    <phoneticPr fontId="2"/>
  </si>
  <si>
    <t>入札参加資格確認票</t>
    <phoneticPr fontId="2"/>
  </si>
  <si>
    <t>　</t>
    <phoneticPr fontId="2"/>
  </si>
  <si>
    <t>徳島県知事　殿</t>
    <rPh sb="0" eb="3">
      <t>トクシマケン</t>
    </rPh>
    <rPh sb="3" eb="5">
      <t>チジ</t>
    </rPh>
    <rPh sb="6" eb="7">
      <t>トノ</t>
    </rPh>
    <phoneticPr fontId="2"/>
  </si>
  <si>
    <t>　　</t>
    <phoneticPr fontId="2"/>
  </si>
  <si>
    <t>代表構成員</t>
    <rPh sb="0" eb="2">
      <t>ダイヒョウ</t>
    </rPh>
    <rPh sb="2" eb="5">
      <t>コウセイイン</t>
    </rPh>
    <phoneticPr fontId="2"/>
  </si>
  <si>
    <t>住所</t>
    <rPh sb="0" eb="2">
      <t>ジュウショ</t>
    </rPh>
    <phoneticPr fontId="2"/>
  </si>
  <si>
    <t>　</t>
    <phoneticPr fontId="2"/>
  </si>
  <si>
    <t>商号又は名称</t>
    <rPh sb="0" eb="2">
      <t>ショウゴウ</t>
    </rPh>
    <rPh sb="2" eb="3">
      <t>マタ</t>
    </rPh>
    <rPh sb="4" eb="6">
      <t>メイショウ</t>
    </rPh>
    <phoneticPr fontId="2"/>
  </si>
  <si>
    <t>代表者</t>
    <rPh sb="0" eb="3">
      <t>ダイヒョウシャ</t>
    </rPh>
    <phoneticPr fontId="2"/>
  </si>
  <si>
    <t>工事名</t>
    <phoneticPr fontId="2"/>
  </si>
  <si>
    <t>路線名等</t>
    <rPh sb="0" eb="3">
      <t>ロセンメイ</t>
    </rPh>
    <rPh sb="3" eb="4">
      <t>トウ</t>
    </rPh>
    <phoneticPr fontId="2"/>
  </si>
  <si>
    <t>工事箇所</t>
    <phoneticPr fontId="2"/>
  </si>
  <si>
    <t>　①　</t>
    <phoneticPr fontId="2"/>
  </si>
  <si>
    <t>　②　</t>
    <phoneticPr fontId="2"/>
  </si>
  <si>
    <t>　③　</t>
    <phoneticPr fontId="2"/>
  </si>
  <si>
    <t>　④　</t>
    <phoneticPr fontId="2"/>
  </si>
  <si>
    <t>　建設業法第27条の23第１項の規定による経営事項審査に係る総合評定値通知書（入札参加資格審査申請書及び入札参加資格確認資料の提出日前１年７月以内の審査基準日のうち直近のものに係るものに限る。）の写しを提出できる者であること。</t>
    <phoneticPr fontId="2"/>
  </si>
  <si>
    <t>　⑤　</t>
    <phoneticPr fontId="2"/>
  </si>
  <si>
    <t>　⑥　</t>
    <phoneticPr fontId="2"/>
  </si>
  <si>
    <t>　手形又は小切手の不渡り等により銀行取引が停止されていない者であること。</t>
    <phoneticPr fontId="2"/>
  </si>
  <si>
    <t>　⑦　</t>
    <phoneticPr fontId="2"/>
  </si>
  <si>
    <t>　この工事に係る設計業務等の受託者又は当該受託者と資本面若しくは人事面において密接な関連がある者でないこと。</t>
    <phoneticPr fontId="2"/>
  </si>
  <si>
    <t>　⑧　</t>
    <phoneticPr fontId="2"/>
  </si>
  <si>
    <t>入札参加資格のみを満たす（３か月以上１年未満）</t>
    <rPh sb="0" eb="2">
      <t>ニュウサツ</t>
    </rPh>
    <rPh sb="2" eb="4">
      <t>サンカ</t>
    </rPh>
    <rPh sb="4" eb="6">
      <t>シカク</t>
    </rPh>
    <rPh sb="9" eb="10">
      <t>ミ</t>
    </rPh>
    <rPh sb="15" eb="16">
      <t>ゲツ</t>
    </rPh>
    <rPh sb="16" eb="18">
      <t>イジョウ</t>
    </rPh>
    <rPh sb="19" eb="20">
      <t>ネン</t>
    </rPh>
    <rPh sb="20" eb="22">
      <t>ミマン</t>
    </rPh>
    <phoneticPr fontId="2"/>
  </si>
  <si>
    <t>年　齢</t>
    <rPh sb="0" eb="1">
      <t>トシ</t>
    </rPh>
    <rPh sb="2" eb="3">
      <t>トシ</t>
    </rPh>
    <phoneticPr fontId="36"/>
  </si>
  <si>
    <t>(1)</t>
    <phoneticPr fontId="36"/>
  </si>
  <si>
    <t>(2)</t>
    <phoneticPr fontId="36"/>
  </si>
  <si>
    <t xml:space="preserve"> ※入札公告日時点の満年齢</t>
    <phoneticPr fontId="36"/>
  </si>
  <si>
    <t>３か月以上</t>
    <rPh sb="2" eb="3">
      <t>ゲツ</t>
    </rPh>
    <rPh sb="3" eb="5">
      <t>イジョウ</t>
    </rPh>
    <phoneticPr fontId="2"/>
  </si>
  <si>
    <t>代表構成員</t>
    <rPh sb="0" eb="5">
      <t>ダイヒョウコウセイイン</t>
    </rPh>
    <phoneticPr fontId="2"/>
  </si>
  <si>
    <t>代表以外の構成員（１）</t>
    <rPh sb="0" eb="4">
      <t>ダイヒョウイガイ</t>
    </rPh>
    <rPh sb="5" eb="8">
      <t>コウセイイン</t>
    </rPh>
    <phoneticPr fontId="2"/>
  </si>
  <si>
    <t>代表以外の構成員（２）</t>
    <rPh sb="0" eb="4">
      <t>ダイヒョウイガイ</t>
    </rPh>
    <rPh sb="5" eb="8">
      <t>コウセイイン</t>
    </rPh>
    <phoneticPr fontId="2"/>
  </si>
  <si>
    <t>％</t>
    <phoneticPr fontId="2"/>
  </si>
  <si>
    <t>出資比率計</t>
    <rPh sb="0" eb="4">
      <t>シュッシヒリツ</t>
    </rPh>
    <rPh sb="4" eb="5">
      <t>ケイ</t>
    </rPh>
    <phoneticPr fontId="2"/>
  </si>
  <si>
    <t>構成員</t>
    <rPh sb="0" eb="3">
      <t>コウセイイン</t>
    </rPh>
    <phoneticPr fontId="2"/>
  </si>
  <si>
    <t>出資比率</t>
    <rPh sb="0" eb="2">
      <t>シュッシ</t>
    </rPh>
    <rPh sb="2" eb="4">
      <t>ヒリツ</t>
    </rPh>
    <phoneticPr fontId="2"/>
  </si>
  <si>
    <t>入札参加資格及び評価対象期間を満たす（１年以上）</t>
    <rPh sb="0" eb="2">
      <t>ニュウサツ</t>
    </rPh>
    <rPh sb="2" eb="4">
      <t>サンカ</t>
    </rPh>
    <rPh sb="4" eb="6">
      <t>シカク</t>
    </rPh>
    <rPh sb="6" eb="7">
      <t>オヨ</t>
    </rPh>
    <rPh sb="8" eb="10">
      <t>ヒョウカ</t>
    </rPh>
    <rPh sb="10" eb="12">
      <t>タイショウ</t>
    </rPh>
    <rPh sb="12" eb="14">
      <t>キカン</t>
    </rPh>
    <rPh sb="15" eb="16">
      <t>ミ</t>
    </rPh>
    <rPh sb="20" eb="21">
      <t>ネン</t>
    </rPh>
    <rPh sb="21" eb="23">
      <t>イジョウ</t>
    </rPh>
    <phoneticPr fontId="2"/>
  </si>
  <si>
    <t>(4)</t>
    <phoneticPr fontId="2"/>
  </si>
  <si>
    <t>しゅん工承認日</t>
    <rPh sb="3" eb="7">
      <t>コウショウニンビ</t>
    </rPh>
    <phoneticPr fontId="2"/>
  </si>
  <si>
    <t>工　事　５</t>
    <rPh sb="0" eb="1">
      <t>コウ</t>
    </rPh>
    <rPh sb="2" eb="3">
      <t>コト</t>
    </rPh>
    <phoneticPr fontId="2"/>
  </si>
  <si>
    <t>平成</t>
    <rPh sb="0" eb="2">
      <t>ヘイセイ</t>
    </rPh>
    <phoneticPr fontId="2"/>
  </si>
  <si>
    <t>45歳未満</t>
    <rPh sb="2" eb="4">
      <t>ミマン</t>
    </rPh>
    <phoneticPr fontId="36"/>
  </si>
  <si>
    <t>45歳以上</t>
    <rPh sb="2" eb="3">
      <t>サイ</t>
    </rPh>
    <rPh sb="3" eb="5">
      <t>イジョウ</t>
    </rPh>
    <phoneticPr fontId="36"/>
  </si>
  <si>
    <t>入札参加者</t>
  </si>
  <si>
    <t>順　位</t>
  </si>
  <si>
    <t>得　　点　（　）内は配点</t>
  </si>
  <si>
    <t>基礎点
＋
加算点</t>
  </si>
  <si>
    <t>入札価格</t>
  </si>
  <si>
    <t>評価値</t>
  </si>
  <si>
    <t>結果</t>
  </si>
  <si>
    <t>技術提案の
評価</t>
  </si>
  <si>
    <t>簡易な施工計画の評価</t>
    <phoneticPr fontId="70"/>
  </si>
  <si>
    <t>企業の施工能力の評価</t>
    <phoneticPr fontId="70"/>
  </si>
  <si>
    <t>配置予定技術者の施工能力の評価</t>
    <phoneticPr fontId="70"/>
  </si>
  <si>
    <t>地域貢献度の評価</t>
    <phoneticPr fontId="70"/>
  </si>
  <si>
    <t>地域精通度</t>
    <rPh sb="0" eb="1">
      <t>チ</t>
    </rPh>
    <rPh sb="1" eb="2">
      <t>イキ</t>
    </rPh>
    <rPh sb="2" eb="4">
      <t>セイツウ</t>
    </rPh>
    <rPh sb="4" eb="5">
      <t>ド</t>
    </rPh>
    <phoneticPr fontId="70"/>
  </si>
  <si>
    <t>優良工事表彰等</t>
    <rPh sb="0" eb="7">
      <t>ユウリョウコウジヒョウショウトウ</t>
    </rPh>
    <phoneticPr fontId="70"/>
  </si>
  <si>
    <t>優良建築技術者表彰</t>
    <rPh sb="0" eb="9">
      <t>ユウリョウケンチクギジュツシャヒョウショウ</t>
    </rPh>
    <phoneticPr fontId="68"/>
  </si>
  <si>
    <t>低入札工事に係る減点措置</t>
    <phoneticPr fontId="70"/>
  </si>
  <si>
    <t>合計</t>
  </si>
  <si>
    <t>「工事目的物の性能・機能の向上」に
関する技術提案</t>
    <phoneticPr fontId="70"/>
  </si>
  <si>
    <t>技術提案の実現性，有効性を確認する
ため施工計画の適切性等又は標準案に
基づく施工計画の適切性等</t>
    <rPh sb="0" eb="2">
      <t>ギジュツ</t>
    </rPh>
    <rPh sb="2" eb="4">
      <t>テイアン</t>
    </rPh>
    <rPh sb="5" eb="7">
      <t>ジツゲン</t>
    </rPh>
    <rPh sb="7" eb="8">
      <t>セイ</t>
    </rPh>
    <rPh sb="9" eb="11">
      <t>ユウコウ</t>
    </rPh>
    <rPh sb="11" eb="12">
      <t>セイ</t>
    </rPh>
    <rPh sb="13" eb="15">
      <t>カクニン</t>
    </rPh>
    <rPh sb="20" eb="22">
      <t>セコウ</t>
    </rPh>
    <rPh sb="22" eb="24">
      <t>ケイカク</t>
    </rPh>
    <rPh sb="25" eb="27">
      <t>テキセツ</t>
    </rPh>
    <rPh sb="27" eb="28">
      <t>セイ</t>
    </rPh>
    <rPh sb="28" eb="29">
      <t>ナド</t>
    </rPh>
    <phoneticPr fontId="70"/>
  </si>
  <si>
    <t>「施工上配慮すべき事項」の適切性</t>
    <rPh sb="13" eb="16">
      <t>テキセツセイ</t>
    </rPh>
    <phoneticPr fontId="70"/>
  </si>
  <si>
    <t xml:space="preserve">「施工上の課題への対応」の的確性 </t>
    <rPh sb="1" eb="3">
      <t>セコウ</t>
    </rPh>
    <rPh sb="3" eb="4">
      <t>ジョウ</t>
    </rPh>
    <rPh sb="5" eb="7">
      <t>カダイ</t>
    </rPh>
    <rPh sb="9" eb="11">
      <t>タイオウ</t>
    </rPh>
    <rPh sb="13" eb="15">
      <t>テキカク</t>
    </rPh>
    <rPh sb="15" eb="16">
      <t>セイ</t>
    </rPh>
    <phoneticPr fontId="70"/>
  </si>
  <si>
    <t>同種工事の施工実績</t>
  </si>
  <si>
    <t>工事成績評定点</t>
  </si>
  <si>
    <t>登録基幹技能者</t>
    <rPh sb="0" eb="2">
      <t>トウロク</t>
    </rPh>
    <rPh sb="2" eb="4">
      <t>キカン</t>
    </rPh>
    <rPh sb="4" eb="7">
      <t>ギノウシャ</t>
    </rPh>
    <phoneticPr fontId="70"/>
  </si>
  <si>
    <t>ＩＳＯ等</t>
    <rPh sb="3" eb="4">
      <t>ナド</t>
    </rPh>
    <phoneticPr fontId="70"/>
  </si>
  <si>
    <t>手持ち工事数</t>
    <rPh sb="0" eb="2">
      <t>テモ</t>
    </rPh>
    <rPh sb="3" eb="5">
      <t>コウジ</t>
    </rPh>
    <rPh sb="5" eb="6">
      <t>スウ</t>
    </rPh>
    <phoneticPr fontId="70"/>
  </si>
  <si>
    <t>ＣＰＤ</t>
  </si>
  <si>
    <t>同種工事の施工経験</t>
  </si>
  <si>
    <t>ボランティア活動実績等</t>
    <rPh sb="6" eb="8">
      <t>カツドウ</t>
    </rPh>
    <rPh sb="10" eb="11">
      <t>トウ</t>
    </rPh>
    <phoneticPr fontId="70"/>
  </si>
  <si>
    <t>地域防災力</t>
    <rPh sb="0" eb="2">
      <t>チイキ</t>
    </rPh>
    <rPh sb="2" eb="4">
      <t>ボウサイ</t>
    </rPh>
    <rPh sb="4" eb="5">
      <t>リョク</t>
    </rPh>
    <phoneticPr fontId="70"/>
  </si>
  <si>
    <t>県内企業活用</t>
    <rPh sb="2" eb="3">
      <t>キ</t>
    </rPh>
    <rPh sb="3" eb="4">
      <t>ギョウ</t>
    </rPh>
    <rPh sb="4" eb="5">
      <t>カツ</t>
    </rPh>
    <rPh sb="5" eb="6">
      <t>ヨウ</t>
    </rPh>
    <phoneticPr fontId="70"/>
  </si>
  <si>
    <t>地域精通度</t>
    <phoneticPr fontId="70"/>
  </si>
  <si>
    <t>災害時支援協定</t>
    <phoneticPr fontId="70"/>
  </si>
  <si>
    <t>広域的な災害時相互支援協定</t>
    <phoneticPr fontId="70"/>
  </si>
  <si>
    <t>災害時の支援活動</t>
    <rPh sb="6" eb="8">
      <t>カツドウ</t>
    </rPh>
    <phoneticPr fontId="70"/>
  </si>
  <si>
    <t>家畜伝染病支援協定等</t>
    <rPh sb="0" eb="2">
      <t>カチク</t>
    </rPh>
    <rPh sb="2" eb="5">
      <t>デンセンビョウ</t>
    </rPh>
    <rPh sb="5" eb="7">
      <t>シエン</t>
    </rPh>
    <rPh sb="7" eb="9">
      <t>キョウテイ</t>
    </rPh>
    <rPh sb="9" eb="10">
      <t>トウ</t>
    </rPh>
    <phoneticPr fontId="70"/>
  </si>
  <si>
    <t>大規模災害発生時の道路啓開
に関する協定</t>
    <rPh sb="0" eb="3">
      <t>ダイキボ</t>
    </rPh>
    <rPh sb="3" eb="5">
      <t>サイガイ</t>
    </rPh>
    <rPh sb="5" eb="8">
      <t>ハッセイジ</t>
    </rPh>
    <rPh sb="9" eb="11">
      <t>ドウロ</t>
    </rPh>
    <rPh sb="11" eb="13">
      <t>ケイカイ</t>
    </rPh>
    <rPh sb="15" eb="16">
      <t>カン</t>
    </rPh>
    <rPh sb="18" eb="20">
      <t>キョウテイ</t>
    </rPh>
    <phoneticPr fontId="70"/>
  </si>
  <si>
    <t>機械保有状況</t>
    <phoneticPr fontId="70"/>
  </si>
  <si>
    <t>県内下請け</t>
    <rPh sb="0" eb="2">
      <t>ケンナイ</t>
    </rPh>
    <rPh sb="2" eb="4">
      <t>シタウ</t>
    </rPh>
    <phoneticPr fontId="70"/>
  </si>
  <si>
    <t>県内産資材</t>
    <rPh sb="0" eb="3">
      <t>ケンナイサン</t>
    </rPh>
    <rPh sb="3" eb="5">
      <t>シザイ</t>
    </rPh>
    <phoneticPr fontId="70"/>
  </si>
  <si>
    <t>入札価格</t>
    <rPh sb="0" eb="2">
      <t>ニュウサツ</t>
    </rPh>
    <rPh sb="2" eb="4">
      <t>カカク</t>
    </rPh>
    <phoneticPr fontId="68"/>
  </si>
  <si>
    <t>法人番号</t>
    <rPh sb="0" eb="2">
      <t>ホウジン</t>
    </rPh>
    <rPh sb="2" eb="4">
      <t>バンゴウ</t>
    </rPh>
    <phoneticPr fontId="68"/>
  </si>
  <si>
    <t>Ｂ</t>
    <phoneticPr fontId="68"/>
  </si>
  <si>
    <t>Ｃ</t>
  </si>
  <si>
    <t>Ｄ</t>
  </si>
  <si>
    <t>Ｅ</t>
    <phoneticPr fontId="68"/>
  </si>
  <si>
    <t>入札結果表</t>
    <phoneticPr fontId="68"/>
  </si>
  <si>
    <t>契約番号</t>
  </si>
  <si>
    <t>年度</t>
    <rPh sb="0" eb="2">
      <t>ネンド</t>
    </rPh>
    <phoneticPr fontId="68"/>
  </si>
  <si>
    <t>入札機関</t>
    <rPh sb="0" eb="2">
      <t>ニュウサツ</t>
    </rPh>
    <rPh sb="2" eb="4">
      <t>キカン</t>
    </rPh>
    <phoneticPr fontId="68"/>
  </si>
  <si>
    <t>工事名</t>
  </si>
  <si>
    <t>路線名等</t>
  </si>
  <si>
    <t>出納局公共入札検査課</t>
    <phoneticPr fontId="68"/>
  </si>
  <si>
    <t>工事箇所</t>
  </si>
  <si>
    <t>契約予定日</t>
  </si>
  <si>
    <t>予定工期</t>
    <rPh sb="0" eb="2">
      <t>ヨテイ</t>
    </rPh>
    <rPh sb="2" eb="4">
      <t>コウキ</t>
    </rPh>
    <phoneticPr fontId="68"/>
  </si>
  <si>
    <t>議会の議決日</t>
    <rPh sb="0" eb="2">
      <t>ギカイ</t>
    </rPh>
    <rPh sb="3" eb="5">
      <t>ギケツ</t>
    </rPh>
    <rPh sb="5" eb="6">
      <t>ビ</t>
    </rPh>
    <phoneticPr fontId="68"/>
  </si>
  <si>
    <t>開札日時</t>
  </si>
  <si>
    <t>場所</t>
    <rPh sb="0" eb="2">
      <t>バショ</t>
    </rPh>
    <phoneticPr fontId="68"/>
  </si>
  <si>
    <t>落札者</t>
    <rPh sb="0" eb="3">
      <t>ラクサツシャ</t>
    </rPh>
    <phoneticPr fontId="68"/>
  </si>
  <si>
    <t>落札額（税込）</t>
    <rPh sb="0" eb="3">
      <t>ラクサツガク</t>
    </rPh>
    <rPh sb="4" eb="6">
      <t>ゼイコ</t>
    </rPh>
    <phoneticPr fontId="68"/>
  </si>
  <si>
    <t>予定価格（税込）</t>
    <rPh sb="0" eb="2">
      <t>ヨテイ</t>
    </rPh>
    <rPh sb="2" eb="4">
      <t>カカク</t>
    </rPh>
    <phoneticPr fontId="68"/>
  </si>
  <si>
    <t>調査基準価格（税込）</t>
    <rPh sb="0" eb="2">
      <t>チョウサ</t>
    </rPh>
    <rPh sb="2" eb="4">
      <t>キジュン</t>
    </rPh>
    <rPh sb="4" eb="6">
      <t>カカク</t>
    </rPh>
    <rPh sb="7" eb="9">
      <t>ゼイコ</t>
    </rPh>
    <phoneticPr fontId="68"/>
  </si>
  <si>
    <t>ランダム係数</t>
    <rPh sb="4" eb="6">
      <t>ケイスウ</t>
    </rPh>
    <phoneticPr fontId="68"/>
  </si>
  <si>
    <t>契約締結の翌日</t>
    <rPh sb="0" eb="2">
      <t>ケイヤク</t>
    </rPh>
    <rPh sb="2" eb="4">
      <t>テイケツ</t>
    </rPh>
    <rPh sb="5" eb="7">
      <t>ヨクジツ</t>
    </rPh>
    <phoneticPr fontId="68"/>
  </si>
  <si>
    <t>徳島県庁１階　１０２会議室（入札室２）</t>
    <rPh sb="0" eb="2">
      <t>トクシマ</t>
    </rPh>
    <rPh sb="2" eb="4">
      <t>ケンチョウ</t>
    </rPh>
    <rPh sb="5" eb="6">
      <t>カイ</t>
    </rPh>
    <rPh sb="10" eb="13">
      <t>カイギシツ</t>
    </rPh>
    <rPh sb="14" eb="17">
      <t>ニュウサツシツ</t>
    </rPh>
    <phoneticPr fontId="68"/>
  </si>
  <si>
    <t>落札額（税抜）</t>
    <rPh sb="0" eb="3">
      <t>ラクサツガク</t>
    </rPh>
    <rPh sb="4" eb="6">
      <t>ゼイヌキ</t>
    </rPh>
    <phoneticPr fontId="68"/>
  </si>
  <si>
    <t>予定価格（税抜）</t>
    <rPh sb="0" eb="2">
      <t>ヨテイ</t>
    </rPh>
    <rPh sb="2" eb="4">
      <t>カカク</t>
    </rPh>
    <rPh sb="6" eb="7">
      <t>ヌ</t>
    </rPh>
    <phoneticPr fontId="68"/>
  </si>
  <si>
    <t>調査基準価格（税抜）</t>
    <rPh sb="0" eb="2">
      <t>チョウサ</t>
    </rPh>
    <rPh sb="2" eb="4">
      <t>キジュン</t>
    </rPh>
    <rPh sb="4" eb="6">
      <t>カカク</t>
    </rPh>
    <rPh sb="7" eb="9">
      <t>ゼイヌ</t>
    </rPh>
    <phoneticPr fontId="68"/>
  </si>
  <si>
    <t>評価値算定式</t>
    <phoneticPr fontId="68"/>
  </si>
  <si>
    <t>失格基準価格（税込）</t>
    <rPh sb="0" eb="2">
      <t>シッカク</t>
    </rPh>
    <rPh sb="2" eb="4">
      <t>キジュン</t>
    </rPh>
    <rPh sb="4" eb="6">
      <t>カカク</t>
    </rPh>
    <rPh sb="7" eb="9">
      <t>ゼイコ</t>
    </rPh>
    <phoneticPr fontId="68"/>
  </si>
  <si>
    <t>評価値　＝　（　基礎点　＋加算点　）　÷　入札価格（単価：億円）</t>
    <rPh sb="0" eb="3">
      <t>ヒョウカチ</t>
    </rPh>
    <rPh sb="8" eb="10">
      <t>キソ</t>
    </rPh>
    <rPh sb="10" eb="11">
      <t>テン</t>
    </rPh>
    <rPh sb="13" eb="15">
      <t>カサン</t>
    </rPh>
    <rPh sb="15" eb="16">
      <t>テン</t>
    </rPh>
    <rPh sb="21" eb="23">
      <t>ニュウサツ</t>
    </rPh>
    <rPh sb="23" eb="25">
      <t>カカク</t>
    </rPh>
    <rPh sb="26" eb="28">
      <t>タンカ</t>
    </rPh>
    <rPh sb="29" eb="31">
      <t>オクエン</t>
    </rPh>
    <phoneticPr fontId="68"/>
  </si>
  <si>
    <t>調査基準基本価格（税抜）</t>
    <rPh sb="4" eb="6">
      <t>キホン</t>
    </rPh>
    <phoneticPr fontId="68"/>
  </si>
  <si>
    <t>失格基準価格（税抜）</t>
    <rPh sb="0" eb="6">
      <t>シッカクキジュンカカク</t>
    </rPh>
    <rPh sb="7" eb="9">
      <t>ゼイヌ</t>
    </rPh>
    <phoneticPr fontId="68"/>
  </si>
  <si>
    <t>失格基準基本価格（税抜）</t>
    <rPh sb="4" eb="6">
      <t>キホン</t>
    </rPh>
    <phoneticPr fontId="68"/>
  </si>
  <si>
    <t>基礎点</t>
    <rPh sb="0" eb="2">
      <t>キソ</t>
    </rPh>
    <rPh sb="2" eb="3">
      <t>テン</t>
    </rPh>
    <phoneticPr fontId="68"/>
  </si>
  <si>
    <t>(案)</t>
    <rPh sb="1" eb="2">
      <t>アン</t>
    </rPh>
    <phoneticPr fontId="68"/>
  </si>
  <si>
    <t>加算点</t>
    <rPh sb="0" eb="2">
      <t>カサン</t>
    </rPh>
    <rPh sb="2" eb="3">
      <t>テン</t>
    </rPh>
    <phoneticPr fontId="68"/>
  </si>
  <si>
    <t>消費税率</t>
    <rPh sb="0" eb="3">
      <t>ショウヒゼイ</t>
    </rPh>
    <rPh sb="3" eb="4">
      <t>リツ</t>
    </rPh>
    <phoneticPr fontId="68"/>
  </si>
  <si>
    <t>徳島県知事　後藤田　正純</t>
    <rPh sb="0" eb="3">
      <t>トクシマケン</t>
    </rPh>
    <rPh sb="3" eb="5">
      <t>チジ</t>
    </rPh>
    <rPh sb="6" eb="9">
      <t>ゴトウダ</t>
    </rPh>
    <rPh sb="10" eb="12">
      <t>マサズミ</t>
    </rPh>
    <phoneticPr fontId="68"/>
  </si>
  <si>
    <t>結果</t>
    <rPh sb="0" eb="2">
      <t>ケッカ</t>
    </rPh>
    <phoneticPr fontId="68"/>
  </si>
  <si>
    <t>落札</t>
    <rPh sb="0" eb="2">
      <t>ラクサツ</t>
    </rPh>
    <phoneticPr fontId="68"/>
  </si>
  <si>
    <t>くじ落札</t>
    <rPh sb="2" eb="4">
      <t>ラクサツ</t>
    </rPh>
    <phoneticPr fontId="68"/>
  </si>
  <si>
    <t>失格</t>
    <rPh sb="0" eb="2">
      <t>シッカク</t>
    </rPh>
    <phoneticPr fontId="68"/>
  </si>
  <si>
    <t>無効</t>
    <rPh sb="0" eb="2">
      <t>ムコウ</t>
    </rPh>
    <phoneticPr fontId="68"/>
  </si>
  <si>
    <t>辞退</t>
    <rPh sb="0" eb="2">
      <t>ジタイ</t>
    </rPh>
    <phoneticPr fontId="68"/>
  </si>
  <si>
    <t>不着</t>
    <phoneticPr fontId="68"/>
  </si>
  <si>
    <t>抽選</t>
    <rPh sb="0" eb="2">
      <t>チュウセン</t>
    </rPh>
    <phoneticPr fontId="68"/>
  </si>
  <si>
    <t>保留通知書</t>
    <rPh sb="0" eb="2">
      <t>ホリュウ</t>
    </rPh>
    <rPh sb="2" eb="5">
      <t>ツウチショ</t>
    </rPh>
    <phoneticPr fontId="68"/>
  </si>
  <si>
    <t>調達案件番号：</t>
    <rPh sb="0" eb="2">
      <t>チョウタツ</t>
    </rPh>
    <rPh sb="2" eb="4">
      <t>アンケン</t>
    </rPh>
    <rPh sb="4" eb="6">
      <t>バンゴウ</t>
    </rPh>
    <phoneticPr fontId="68"/>
  </si>
  <si>
    <t>落札候補者</t>
    <rPh sb="0" eb="2">
      <t>ラクサツ</t>
    </rPh>
    <rPh sb="2" eb="5">
      <t>コウホシャ</t>
    </rPh>
    <phoneticPr fontId="68"/>
  </si>
  <si>
    <t>次の案件について、執行が保留となりましたので通知します。</t>
    <phoneticPr fontId="68"/>
  </si>
  <si>
    <t>落札者決定通知書</t>
    <rPh sb="0" eb="3">
      <t>ラクサツシャ</t>
    </rPh>
    <rPh sb="3" eb="5">
      <t>ケッテイ</t>
    </rPh>
    <rPh sb="5" eb="8">
      <t>ツウチショ</t>
    </rPh>
    <phoneticPr fontId="68"/>
  </si>
  <si>
    <t>次の案件について、落札者が決定となりましたので通知します。</t>
    <rPh sb="9" eb="12">
      <t>ラクサツシャ</t>
    </rPh>
    <rPh sb="13" eb="15">
      <t>ケッテイ</t>
    </rPh>
    <phoneticPr fontId="68"/>
  </si>
  <si>
    <t>調達案件名称：</t>
    <phoneticPr fontId="68"/>
  </si>
  <si>
    <t>落札候補者決定日</t>
    <rPh sb="0" eb="2">
      <t>ラクサツ</t>
    </rPh>
    <rPh sb="2" eb="5">
      <t>コウホシャ</t>
    </rPh>
    <rPh sb="5" eb="8">
      <t>ケッテイビ</t>
    </rPh>
    <phoneticPr fontId="68"/>
  </si>
  <si>
    <t>落札者決定日</t>
    <rPh sb="0" eb="2">
      <t>ラクサツ</t>
    </rPh>
    <rPh sb="3" eb="6">
      <t>ケッテイビ</t>
    </rPh>
    <phoneticPr fontId="68"/>
  </si>
  <si>
    <t>入札執行回数：</t>
    <rPh sb="0" eb="2">
      <t>ニュウサツ</t>
    </rPh>
    <rPh sb="2" eb="4">
      <t>シッコウ</t>
    </rPh>
    <rPh sb="4" eb="6">
      <t>カイスウ</t>
    </rPh>
    <phoneticPr fontId="68"/>
  </si>
  <si>
    <t>発行日時：</t>
    <rPh sb="0" eb="2">
      <t>ハッコウ</t>
    </rPh>
    <rPh sb="2" eb="4">
      <t>ニチジ</t>
    </rPh>
    <phoneticPr fontId="68"/>
  </si>
  <si>
    <t>1回目</t>
    <rPh sb="1" eb="3">
      <t>カイメ</t>
    </rPh>
    <phoneticPr fontId="68"/>
  </si>
  <si>
    <t>理由：</t>
    <rPh sb="0" eb="2">
      <t>リユウ</t>
    </rPh>
    <phoneticPr fontId="68"/>
  </si>
  <si>
    <t>落札企業名称：</t>
    <rPh sb="0" eb="2">
      <t>ラクサツ</t>
    </rPh>
    <rPh sb="2" eb="4">
      <t>キギョウ</t>
    </rPh>
    <rPh sb="4" eb="6">
      <t>メイショウ</t>
    </rPh>
    <phoneticPr fontId="68"/>
  </si>
  <si>
    <t>を落札候補者として決定し、審査を行います。</t>
    <phoneticPr fontId="68"/>
  </si>
  <si>
    <t>落札金額：</t>
    <rPh sb="0" eb="2">
      <t>ラクサツ</t>
    </rPh>
    <rPh sb="2" eb="4">
      <t>キンガク</t>
    </rPh>
    <phoneticPr fontId="68"/>
  </si>
  <si>
    <t>理由（再掲）</t>
    <rPh sb="0" eb="2">
      <t>リユウ</t>
    </rPh>
    <rPh sb="3" eb="5">
      <t>サイケイ</t>
    </rPh>
    <phoneticPr fontId="68"/>
  </si>
  <si>
    <t>商号又は名称</t>
  </si>
  <si>
    <t>配置予定技術者（１）の施工能力</t>
    <rPh sb="0" eb="2">
      <t>ハイチ</t>
    </rPh>
    <rPh sb="2" eb="4">
      <t>ヨテイ</t>
    </rPh>
    <rPh sb="4" eb="7">
      <t>ギジュツシャ</t>
    </rPh>
    <rPh sb="11" eb="13">
      <t>セコウ</t>
    </rPh>
    <rPh sb="13" eb="15">
      <t>ノウリョク</t>
    </rPh>
    <phoneticPr fontId="2"/>
  </si>
  <si>
    <t>配置予定技術者（２）の施工能力</t>
    <rPh sb="0" eb="2">
      <t>ハイチ</t>
    </rPh>
    <rPh sb="2" eb="4">
      <t>ヨテイ</t>
    </rPh>
    <rPh sb="4" eb="7">
      <t>ギジュツシャ</t>
    </rPh>
    <rPh sb="11" eb="13">
      <t>セコウ</t>
    </rPh>
    <rPh sb="13" eb="15">
      <t>ノウリョク</t>
    </rPh>
    <phoneticPr fontId="2"/>
  </si>
  <si>
    <t>配置予定技術者（３）の施工能力</t>
    <rPh sb="0" eb="2">
      <t>ハイチ</t>
    </rPh>
    <rPh sb="2" eb="4">
      <t>ヨテイ</t>
    </rPh>
    <rPh sb="4" eb="7">
      <t>ギジュツシャ</t>
    </rPh>
    <rPh sb="11" eb="13">
      <t>セコウ</t>
    </rPh>
    <rPh sb="13" eb="15">
      <t>ノウリョク</t>
    </rPh>
    <phoneticPr fontId="2"/>
  </si>
  <si>
    <t>Ａ</t>
    <phoneticPr fontId="68"/>
  </si>
  <si>
    <t>道路改築工事</t>
    <rPh sb="0" eb="2">
      <t>ドウロ</t>
    </rPh>
    <rPh sb="2" eb="4">
      <t>カイチク</t>
    </rPh>
    <rPh sb="4" eb="6">
      <t>コウジ</t>
    </rPh>
    <phoneticPr fontId="68"/>
  </si>
  <si>
    <t>徳島津田インター線</t>
    <rPh sb="0" eb="2">
      <t>トクシマ</t>
    </rPh>
    <rPh sb="2" eb="4">
      <t>ツダ</t>
    </rPh>
    <rPh sb="8" eb="9">
      <t>セン</t>
    </rPh>
    <phoneticPr fontId="68"/>
  </si>
  <si>
    <t>徳島市津田海岸町　津田高架橋</t>
    <rPh sb="0" eb="3">
      <t>トクシマシ</t>
    </rPh>
    <rPh sb="3" eb="5">
      <t>ツダ</t>
    </rPh>
    <rPh sb="5" eb="8">
      <t>カイガンチョウ</t>
    </rPh>
    <rPh sb="9" eb="11">
      <t>ツダ</t>
    </rPh>
    <rPh sb="11" eb="14">
      <t>コウカキョウ</t>
    </rPh>
    <phoneticPr fontId="68"/>
  </si>
  <si>
    <t>主たる営業所</t>
    <rPh sb="0" eb="1">
      <t>シュ</t>
    </rPh>
    <rPh sb="3" eb="6">
      <t>エイギョウショ</t>
    </rPh>
    <phoneticPr fontId="68"/>
  </si>
  <si>
    <t>営業所</t>
    <rPh sb="0" eb="3">
      <t>エイギョウショ</t>
    </rPh>
    <phoneticPr fontId="68"/>
  </si>
  <si>
    <t>を落札候補者として決定し、審査を行います。</t>
  </si>
  <si>
    <t>２級土木施工管理技士（種別を「土木」とするものに限る）</t>
    <rPh sb="11" eb="13">
      <t>シュベツ</t>
    </rPh>
    <rPh sb="24" eb="25">
      <t>カギ</t>
    </rPh>
    <phoneticPr fontId="2"/>
  </si>
  <si>
    <t>平成</t>
    <phoneticPr fontId="2"/>
  </si>
  <si>
    <t>工　事　６</t>
    <rPh sb="0" eb="1">
      <t>コウ</t>
    </rPh>
    <rPh sb="2" eb="3">
      <t>コト</t>
    </rPh>
    <phoneticPr fontId="2"/>
  </si>
  <si>
    <t>工　事　７</t>
    <rPh sb="0" eb="1">
      <t>コウ</t>
    </rPh>
    <rPh sb="2" eb="3">
      <t>コト</t>
    </rPh>
    <phoneticPr fontId="2"/>
  </si>
  <si>
    <t>工　事　８</t>
    <rPh sb="0" eb="1">
      <t>コウ</t>
    </rPh>
    <rPh sb="2" eb="3">
      <t>コト</t>
    </rPh>
    <phoneticPr fontId="2"/>
  </si>
  <si>
    <t>　総務省が進める「新たな自治体情報セキュリティ対策の抜本的強化」により、徳島県電子入札システムでは、平成２９年７月１日より一太郎ファイルの取扱いができなくなりました。</t>
    <rPh sb="1" eb="4">
      <t>ソウムショウ</t>
    </rPh>
    <rPh sb="5" eb="6">
      <t>スス</t>
    </rPh>
    <rPh sb="9" eb="10">
      <t>アラ</t>
    </rPh>
    <rPh sb="12" eb="15">
      <t>ジチタイ</t>
    </rPh>
    <rPh sb="15" eb="17">
      <t>ジョウホウ</t>
    </rPh>
    <rPh sb="23" eb="25">
      <t>タイサク</t>
    </rPh>
    <rPh sb="26" eb="29">
      <t>バッポンテキ</t>
    </rPh>
    <rPh sb="29" eb="31">
      <t>キョウカ</t>
    </rPh>
    <rPh sb="36" eb="39">
      <t>トクシマケン</t>
    </rPh>
    <rPh sb="39" eb="41">
      <t>デンシ</t>
    </rPh>
    <rPh sb="41" eb="43">
      <t>ニュウサツ</t>
    </rPh>
    <rPh sb="61" eb="64">
      <t>イチタロウ</t>
    </rPh>
    <rPh sb="69" eb="71">
      <t>トリアツカ</t>
    </rPh>
    <phoneticPr fontId="2"/>
  </si>
  <si>
    <t>　このため、入札参加資格確認資料の提出様式をエクセルファイルに変更しています。</t>
    <rPh sb="6" eb="8">
      <t>ニュウサツ</t>
    </rPh>
    <rPh sb="8" eb="10">
      <t>サンカ</t>
    </rPh>
    <rPh sb="10" eb="12">
      <t>シカク</t>
    </rPh>
    <rPh sb="12" eb="14">
      <t>カクニン</t>
    </rPh>
    <rPh sb="14" eb="16">
      <t>シリョウ</t>
    </rPh>
    <rPh sb="17" eb="19">
      <t>テイシュツ</t>
    </rPh>
    <rPh sb="19" eb="21">
      <t>ヨウシキ</t>
    </rPh>
    <rPh sb="31" eb="33">
      <t>ヘンコウ</t>
    </rPh>
    <phoneticPr fontId="2"/>
  </si>
  <si>
    <t>　このエクセルファイルでは、入札に参加しようとする者が記述しなければならない箇所を薄い黄色で、該当箇所をチェック☑しなければならない箇所を薄い青色で着色しています。</t>
    <rPh sb="14" eb="16">
      <t>ニュウサツ</t>
    </rPh>
    <rPh sb="17" eb="19">
      <t>サンカ</t>
    </rPh>
    <rPh sb="25" eb="26">
      <t>モノ</t>
    </rPh>
    <rPh sb="27" eb="29">
      <t>キジュツ</t>
    </rPh>
    <rPh sb="38" eb="40">
      <t>カショ</t>
    </rPh>
    <rPh sb="41" eb="42">
      <t>ウス</t>
    </rPh>
    <rPh sb="43" eb="45">
      <t>キイロ</t>
    </rPh>
    <rPh sb="47" eb="49">
      <t>ガイトウ</t>
    </rPh>
    <rPh sb="49" eb="51">
      <t>カショ</t>
    </rPh>
    <rPh sb="66" eb="68">
      <t>カショ</t>
    </rPh>
    <rPh sb="69" eb="70">
      <t>ウス</t>
    </rPh>
    <rPh sb="71" eb="73">
      <t>アオイロ</t>
    </rPh>
    <rPh sb="74" eb="76">
      <t>チャクショク</t>
    </rPh>
    <phoneticPr fontId="2"/>
  </si>
  <si>
    <r>
      <t>　</t>
    </r>
    <r>
      <rPr>
        <u/>
        <sz val="14"/>
        <color indexed="10"/>
        <rFont val="ＭＳ ゴシック"/>
        <family val="3"/>
        <charset val="128"/>
      </rPr>
      <t>「元号」については、「平成」又は「令和」を正しく選択</t>
    </r>
    <r>
      <rPr>
        <sz val="14"/>
        <rFont val="ＭＳ 明朝"/>
        <family val="1"/>
        <charset val="128"/>
      </rPr>
      <t>してください</t>
    </r>
    <r>
      <rPr>
        <sz val="14"/>
        <color indexed="8"/>
        <rFont val="ＭＳ 明朝"/>
        <family val="1"/>
        <charset val="128"/>
      </rPr>
      <t>。選択した元号が評価の対象期間外の場合は加算点の算出を行わないこととして取り扱います。</t>
    </r>
    <rPh sb="2" eb="4">
      <t>ゲンゴウ</t>
    </rPh>
    <rPh sb="12" eb="14">
      <t>ヘイセイ</t>
    </rPh>
    <rPh sb="15" eb="16">
      <t>マタ</t>
    </rPh>
    <rPh sb="18" eb="20">
      <t>レイワ</t>
    </rPh>
    <rPh sb="22" eb="23">
      <t>タダ</t>
    </rPh>
    <rPh sb="25" eb="27">
      <t>センタク</t>
    </rPh>
    <rPh sb="34" eb="36">
      <t>センタク</t>
    </rPh>
    <rPh sb="38" eb="40">
      <t>ゲンゴウ</t>
    </rPh>
    <rPh sb="41" eb="43">
      <t>ヒョウカ</t>
    </rPh>
    <rPh sb="44" eb="46">
      <t>タイショウ</t>
    </rPh>
    <rPh sb="46" eb="48">
      <t>キカン</t>
    </rPh>
    <rPh sb="48" eb="49">
      <t>ガイ</t>
    </rPh>
    <rPh sb="50" eb="52">
      <t>バアイ</t>
    </rPh>
    <rPh sb="53" eb="56">
      <t>カサンテン</t>
    </rPh>
    <rPh sb="57" eb="59">
      <t>サンシュツ</t>
    </rPh>
    <rPh sb="60" eb="61">
      <t>オコナ</t>
    </rPh>
    <rPh sb="69" eb="70">
      <t>ト</t>
    </rPh>
    <rPh sb="71" eb="72">
      <t>アツカ</t>
    </rPh>
    <phoneticPr fontId="2"/>
  </si>
  <si>
    <t>　入札参加資格確認資料の審査は、Ａ４用紙に印刷して行います。</t>
    <rPh sb="1" eb="3">
      <t>ニュウサツ</t>
    </rPh>
    <rPh sb="3" eb="5">
      <t>サンカ</t>
    </rPh>
    <rPh sb="5" eb="7">
      <t>シカク</t>
    </rPh>
    <rPh sb="7" eb="9">
      <t>カクニン</t>
    </rPh>
    <rPh sb="9" eb="11">
      <t>シリョウ</t>
    </rPh>
    <rPh sb="12" eb="14">
      <t>シンサ</t>
    </rPh>
    <rPh sb="18" eb="20">
      <t>ヨウシ</t>
    </rPh>
    <rPh sb="21" eb="23">
      <t>インサツ</t>
    </rPh>
    <rPh sb="25" eb="26">
      <t>オコナ</t>
    </rPh>
    <phoneticPr fontId="2"/>
  </si>
  <si>
    <t>　特に総合評価加算点等算出資料申請書は、印刷すると複数のページに分かれますが、「共同企業体名」及び「構成員名」の記載が無いページは、参加資格が確認できない場合は無効、評価基準が確認できない場合は加算点の算出を行わないこととして取り扱います。</t>
    <rPh sb="1" eb="2">
      <t>トク</t>
    </rPh>
    <rPh sb="3" eb="5">
      <t>ソウゴウ</t>
    </rPh>
    <rPh sb="5" eb="7">
      <t>ヒョウカ</t>
    </rPh>
    <rPh sb="7" eb="9">
      <t>カサン</t>
    </rPh>
    <rPh sb="9" eb="11">
      <t>テントウ</t>
    </rPh>
    <rPh sb="11" eb="13">
      <t>サンシュツ</t>
    </rPh>
    <rPh sb="13" eb="15">
      <t>シリョウ</t>
    </rPh>
    <rPh sb="15" eb="18">
      <t>シンセイショ</t>
    </rPh>
    <rPh sb="20" eb="22">
      <t>インサツ</t>
    </rPh>
    <rPh sb="25" eb="27">
      <t>フクスウ</t>
    </rPh>
    <rPh sb="32" eb="33">
      <t>ワ</t>
    </rPh>
    <rPh sb="47" eb="48">
      <t>オヨ</t>
    </rPh>
    <phoneticPr fontId="2"/>
  </si>
  <si>
    <t>　提出様式にはエクセルの印刷機能を用いて、全てのページに「共同企業体名」、「構成員名」及び「工事名」が印刷されるように設定しています。</t>
    <rPh sb="1" eb="3">
      <t>テイシュツ</t>
    </rPh>
    <rPh sb="3" eb="5">
      <t>ヨウシキ</t>
    </rPh>
    <rPh sb="12" eb="14">
      <t>インサツ</t>
    </rPh>
    <rPh sb="14" eb="16">
      <t>キノウ</t>
    </rPh>
    <rPh sb="17" eb="18">
      <t>モチ</t>
    </rPh>
    <rPh sb="21" eb="22">
      <t>スベ</t>
    </rPh>
    <rPh sb="43" eb="44">
      <t>オヨ</t>
    </rPh>
    <rPh sb="46" eb="49">
      <t>コウジメイ</t>
    </rPh>
    <rPh sb="51" eb="53">
      <t>インサツ</t>
    </rPh>
    <rPh sb="59" eb="61">
      <t>セッテイ</t>
    </rPh>
    <phoneticPr fontId="2"/>
  </si>
  <si>
    <r>
      <t>　このため、</t>
    </r>
    <r>
      <rPr>
        <sz val="14"/>
        <color indexed="10"/>
        <rFont val="ＭＳ ゴシック"/>
        <family val="3"/>
        <charset val="128"/>
      </rPr>
      <t>印刷設定、書式等の変更は絶対に行わない</t>
    </r>
    <r>
      <rPr>
        <sz val="14"/>
        <color indexed="8"/>
        <rFont val="ＭＳ 明朝"/>
        <family val="1"/>
        <charset val="128"/>
      </rPr>
      <t>でください。</t>
    </r>
    <rPh sb="18" eb="20">
      <t>ゼッタイ</t>
    </rPh>
    <phoneticPr fontId="2"/>
  </si>
  <si>
    <r>
      <t>　入札参加資格確認資料を作成後は、</t>
    </r>
    <r>
      <rPr>
        <sz val="14"/>
        <color indexed="10"/>
        <rFont val="ＭＳ ゴシック"/>
        <family val="3"/>
        <charset val="128"/>
      </rPr>
      <t>印刷した状態で</t>
    </r>
    <r>
      <rPr>
        <sz val="14"/>
        <rFont val="ＭＳ 明朝"/>
        <family val="1"/>
        <charset val="128"/>
      </rPr>
      <t>必要事項が記載されているか、記述した内容が読み取れるか等を</t>
    </r>
    <r>
      <rPr>
        <sz val="14"/>
        <color indexed="10"/>
        <rFont val="ＭＳ ゴシック"/>
        <family val="3"/>
        <charset val="128"/>
      </rPr>
      <t>必ず確認</t>
    </r>
    <r>
      <rPr>
        <sz val="14"/>
        <color indexed="8"/>
        <rFont val="ＭＳ 明朝"/>
        <family val="1"/>
        <charset val="128"/>
      </rPr>
      <t>してください（エクセルでは、パソコン画面の表示どおりに印刷されないことがあります。）。</t>
    </r>
    <rPh sb="1" eb="3">
      <t>ニュウサツ</t>
    </rPh>
    <rPh sb="3" eb="5">
      <t>サンカ</t>
    </rPh>
    <rPh sb="5" eb="7">
      <t>シカク</t>
    </rPh>
    <rPh sb="7" eb="9">
      <t>カクニン</t>
    </rPh>
    <rPh sb="9" eb="11">
      <t>シリョウ</t>
    </rPh>
    <rPh sb="12" eb="15">
      <t>サクセイゴ</t>
    </rPh>
    <rPh sb="17" eb="19">
      <t>インサツ</t>
    </rPh>
    <rPh sb="21" eb="23">
      <t>ジョウタイ</t>
    </rPh>
    <rPh sb="24" eb="26">
      <t>ヒツヨウ</t>
    </rPh>
    <rPh sb="26" eb="28">
      <t>ジコウ</t>
    </rPh>
    <rPh sb="29" eb="31">
      <t>キサイ</t>
    </rPh>
    <rPh sb="38" eb="40">
      <t>キジュツ</t>
    </rPh>
    <rPh sb="42" eb="44">
      <t>ナイヨウ</t>
    </rPh>
    <rPh sb="45" eb="46">
      <t>ヨ</t>
    </rPh>
    <rPh sb="47" eb="48">
      <t>ト</t>
    </rPh>
    <rPh sb="51" eb="52">
      <t>トウ</t>
    </rPh>
    <rPh sb="53" eb="54">
      <t>カナラ</t>
    </rPh>
    <rPh sb="55" eb="57">
      <t>カクニン</t>
    </rPh>
    <rPh sb="75" eb="77">
      <t>ガメン</t>
    </rPh>
    <rPh sb="78" eb="80">
      <t>ヒョウジ</t>
    </rPh>
    <rPh sb="84" eb="86">
      <t>インサツ</t>
    </rPh>
    <phoneticPr fontId="2"/>
  </si>
  <si>
    <r>
      <t>　入札参加資格確認資料は、なるべく</t>
    </r>
    <r>
      <rPr>
        <sz val="14"/>
        <color indexed="10"/>
        <rFont val="ＭＳ ゴシック"/>
        <family val="3"/>
        <charset val="128"/>
      </rPr>
      <t>ＰＤＦ形式にて提出</t>
    </r>
    <r>
      <rPr>
        <sz val="14"/>
        <color indexed="8"/>
        <rFont val="ＭＳ 明朝"/>
        <family val="1"/>
        <charset val="128"/>
      </rPr>
      <t>するようにしてください。</t>
    </r>
    <rPh sb="1" eb="3">
      <t>ニュウサツ</t>
    </rPh>
    <rPh sb="3" eb="5">
      <t>サンカ</t>
    </rPh>
    <rPh sb="5" eb="7">
      <t>シカク</t>
    </rPh>
    <rPh sb="7" eb="9">
      <t>カクニン</t>
    </rPh>
    <rPh sb="9" eb="11">
      <t>シリョウ</t>
    </rPh>
    <rPh sb="20" eb="22">
      <t>ケイシキ</t>
    </rPh>
    <rPh sb="24" eb="26">
      <t>テイシュツ</t>
    </rPh>
    <phoneticPr fontId="2"/>
  </si>
  <si>
    <r>
      <t>　なお、</t>
    </r>
    <r>
      <rPr>
        <sz val="14"/>
        <color indexed="10"/>
        <rFont val="ＭＳ ゴシック"/>
        <family val="3"/>
        <charset val="128"/>
      </rPr>
      <t>工事費内訳書は、必ずMicrosoft Excel ブック形式（拡張子「.xlsx」）又は、Excel 97-2003 ブック形式（拡張子「.xls」）で提出</t>
    </r>
    <r>
      <rPr>
        <sz val="14"/>
        <rFont val="ＭＳ 明朝"/>
        <family val="1"/>
        <charset val="128"/>
      </rPr>
      <t>してください（</t>
    </r>
    <r>
      <rPr>
        <sz val="14"/>
        <color indexed="10"/>
        <rFont val="ＭＳ ゴシック"/>
        <family val="3"/>
        <charset val="128"/>
      </rPr>
      <t>ＰＤＦ形式は無効とします。</t>
    </r>
    <r>
      <rPr>
        <sz val="14"/>
        <rFont val="ＭＳ 明朝"/>
        <family val="1"/>
        <charset val="128"/>
      </rPr>
      <t>）。</t>
    </r>
    <rPh sb="4" eb="7">
      <t>コウジヒ</t>
    </rPh>
    <rPh sb="7" eb="10">
      <t>ウチワケショ</t>
    </rPh>
    <rPh sb="12" eb="13">
      <t>カナラ</t>
    </rPh>
    <rPh sb="33" eb="35">
      <t>ケイシキ</t>
    </rPh>
    <rPh sb="36" eb="39">
      <t>カクチョウシ</t>
    </rPh>
    <rPh sb="47" eb="48">
      <t>マタ</t>
    </rPh>
    <rPh sb="67" eb="69">
      <t>ケイシキ</t>
    </rPh>
    <rPh sb="70" eb="73">
      <t>カクチョウシ</t>
    </rPh>
    <rPh sb="81" eb="83">
      <t>テイシュツ</t>
    </rPh>
    <rPh sb="93" eb="95">
      <t>ケイシキ</t>
    </rPh>
    <rPh sb="96" eb="98">
      <t>ムコウ</t>
    </rPh>
    <phoneticPr fontId="2"/>
  </si>
  <si>
    <t>Microsoft Excel ブック形式（拡張子「.xlsx」）又は、Excel 97-2003 ブック形式（拡張子「.xls」）に限る。</t>
    <rPh sb="67" eb="68">
      <t>カギ</t>
    </rPh>
    <phoneticPr fontId="2"/>
  </si>
  <si>
    <t>　なお、落札決定までの間において、届出内容に変更が生じた場合には、遅滞なくその旨を届け出ることを誓約します。</t>
  </si>
  <si>
    <t>　入札公告日から開札日までの間に、徳島県建設工事入札参加資格停止措置要綱（平成14年４月18日建設第73号）に基づく入札参加資格停止となっていない者であること。</t>
  </si>
  <si>
    <t>　入札公告日から開札日までの間に、徳島県暴力団排除措置要綱（平成23年3月28日管第100597号）に基づき暴力団関係者であるとの認定を受け、契約排除措置中の者でないこと。</t>
    <rPh sb="30" eb="32">
      <t>ヘイセイ</t>
    </rPh>
    <rPh sb="34" eb="35">
      <t>ネン</t>
    </rPh>
    <rPh sb="36" eb="37">
      <t>ガツ</t>
    </rPh>
    <rPh sb="39" eb="40">
      <t>ニチ</t>
    </rPh>
    <rPh sb="40" eb="42">
      <t>カンダイ</t>
    </rPh>
    <rPh sb="48" eb="49">
      <t>ゴウ</t>
    </rPh>
    <phoneticPr fontId="2"/>
  </si>
  <si>
    <t>　会社更生法（平成14年法律第154号）に基づく更生手続開始の申立て、民事再生法（平成11年法律第225号）に基づく再生手続開始の申立て又は破産法（平成16年法律第75号）に基づく破産手続開始の申立てがなされていない者であること。ただし、会社更生法に基づく更生手続又は民事再生法に基づく再生手続の開始申立てによる手続開始決定日以降に県の入札参加資格に係る再審査を受けており、更生計画の認可が決定した者又は再生計画の認可の決定が確定した者については、当該申立てがなされていない者とみなす。</t>
  </si>
  <si>
    <t>営業所の所在：</t>
    <rPh sb="0" eb="3">
      <t>エイギョウショ</t>
    </rPh>
    <rPh sb="4" eb="6">
      <t>ショザイ</t>
    </rPh>
    <phoneticPr fontId="2"/>
  </si>
  <si>
    <t>工事名：</t>
    <rPh sb="0" eb="3">
      <t>コウジメイ</t>
    </rPh>
    <phoneticPr fontId="2"/>
  </si>
  <si>
    <t>入札参加資格及び総合評価について、必要事項が確認できない場合には、無効及び評価対象としないので、証明可能な該当する箇所□をチェック☑し、（　）には具体的に記述すること。</t>
  </si>
  <si>
    <t>受注形態が特定建設工事共同企業体の場合、出資比率20％以上のものを記載すること。</t>
    <rPh sb="27" eb="29">
      <t>イジョウ</t>
    </rPh>
    <rPh sb="33" eb="35">
      <t>キサイ</t>
    </rPh>
    <phoneticPr fontId="12"/>
  </si>
  <si>
    <t>しゅん工承認日は、発注機関により工事のしゅん工が承認された日を記載すること。なお、元号は「平成」又は「令和」を選択すること。</t>
    <rPh sb="3" eb="4">
      <t>コウ</t>
    </rPh>
    <rPh sb="4" eb="6">
      <t>ショウニン</t>
    </rPh>
    <rPh sb="6" eb="7">
      <t>ビ</t>
    </rPh>
    <phoneticPr fontId="35"/>
  </si>
  <si>
    <t>　この申請書の内容と事実に相違ないことを誓約し、申請します。</t>
    <rPh sb="3" eb="6">
      <t>シンセイショ</t>
    </rPh>
    <rPh sb="7" eb="9">
      <t>ナイヨウ</t>
    </rPh>
    <rPh sb="10" eb="12">
      <t>ジジツ</t>
    </rPh>
    <rPh sb="13" eb="15">
      <t>ソウイ</t>
    </rPh>
    <rPh sb="20" eb="22">
      <t>セイヤク</t>
    </rPh>
    <rPh sb="24" eb="26">
      <t>シンセイ</t>
    </rPh>
    <phoneticPr fontId="2"/>
  </si>
  <si>
    <t>証明が可能な該当する箇所□をチェック☑し、（　）には具体的に記述すること。</t>
  </si>
  <si>
    <t>発注機関は、「徳島県又は国の行政機関」に限る。該当する箇所□をチェック☑し、その他の場合は、国の行政機関を（　）に具体的に記述すること。</t>
  </si>
  <si>
    <t>工事の種類は、『総合評価に関する事項』に係る留意事項等に記載された建設工事の種類に限る。</t>
  </si>
  <si>
    <t>成績通知日は、平成27年度から入札公告日までに各発注機関が定めた工事成績評定要領等に基づき成績通知されたものに限る。なお、元号は「平成」又は「令和」を選択すること。</t>
  </si>
  <si>
    <t>請負代金額は、しゅん工時の金額とするので、具体的に記述すること。確認できない場合は、補正係数βを1.0とする。</t>
  </si>
  <si>
    <t>受注形態が特定建設工事共同企業体の場合、出資比率20％以上のものを記載すること。</t>
    <rPh sb="27" eb="29">
      <t>イジョウ</t>
    </rPh>
    <rPh sb="33" eb="35">
      <t>キサイ</t>
    </rPh>
    <phoneticPr fontId="2"/>
  </si>
  <si>
    <t>この建設工事の契約を締結し、受注者となる場合には、次により施工することを誓約します。</t>
  </si>
  <si>
    <t>この工事に含まれる工種に関し、基幹的な役割を担うことができる登録基幹技能者の有資格者を配置する。</t>
  </si>
  <si>
    <t>条件を確認した上で、自社又は下請企業に所属する県内在住の登録基幹技能者を配置することを誓約する場合にチェック☑すること。</t>
    <rPh sb="0" eb="2">
      <t>ジョウケン</t>
    </rPh>
    <rPh sb="3" eb="5">
      <t>カクニン</t>
    </rPh>
    <rPh sb="7" eb="8">
      <t>ウエ</t>
    </rPh>
    <rPh sb="10" eb="12">
      <t>ジシャ</t>
    </rPh>
    <rPh sb="12" eb="13">
      <t>マタ</t>
    </rPh>
    <rPh sb="14" eb="16">
      <t>シタウケ</t>
    </rPh>
    <rPh sb="16" eb="18">
      <t>キギョウ</t>
    </rPh>
    <rPh sb="19" eb="21">
      <t>ショゾク</t>
    </rPh>
    <rPh sb="23" eb="25">
      <t>ケンナイ</t>
    </rPh>
    <rPh sb="25" eb="27">
      <t>ザイジュウ</t>
    </rPh>
    <rPh sb="28" eb="30">
      <t>トウロク</t>
    </rPh>
    <rPh sb="30" eb="32">
      <t>キカン</t>
    </rPh>
    <rPh sb="32" eb="35">
      <t>ギノウシャ</t>
    </rPh>
    <rPh sb="36" eb="38">
      <t>ハイチ</t>
    </rPh>
    <rPh sb="43" eb="45">
      <t>セイヤク</t>
    </rPh>
    <rPh sb="47" eb="49">
      <t>バアイ</t>
    </rPh>
    <phoneticPr fontId="2"/>
  </si>
  <si>
    <t>チェック☑し契約締結したときは、１名以上の登録基幹技能者を配置しなければならない。</t>
  </si>
  <si>
    <t>取得の状況は、入札公告日の状況をチェック☑することとし、入札公告日に有効期限切れの場合は、評価対象外とする。ただし、入札公告日に(2)更新手続中（更新審査終了済）であり、かつ、落札候補者の段階で更新手続が完了している場合には評価する。</t>
  </si>
  <si>
    <t>監理技術者資格者証を保有しており、監理技術者講習を受講している</t>
  </si>
  <si>
    <t>雇用期間は、入札参加資格（開札日以前３か月以上）及び評価対象期間（開札日以前１年以上）に関する確認を併せて行うので、必ずどちらか一方をチェック☑すること※合併等に伴う所属企業の変更（契約書又は登記簿の謄本等により証明が可能な場合に限る。）があった場合には、変更前の所属企業との雇用期間を加算することができる。</t>
  </si>
  <si>
    <t>技術者を専任配置する場合（鋼構造物維持修繕工事を除く。）は入札参加資格として、開札日以前に申請者と３か月以上の直接的かつ恒常的な雇用関係になければならない。</t>
    <rPh sb="0" eb="3">
      <t>ギジュツシャ</t>
    </rPh>
    <rPh sb="4" eb="6">
      <t>センニン</t>
    </rPh>
    <rPh sb="6" eb="8">
      <t>ハイチ</t>
    </rPh>
    <rPh sb="10" eb="12">
      <t>バアイ</t>
    </rPh>
    <rPh sb="29" eb="31">
      <t>ニュウサツ</t>
    </rPh>
    <rPh sb="31" eb="33">
      <t>サンカ</t>
    </rPh>
    <rPh sb="33" eb="35">
      <t>シカク</t>
    </rPh>
    <rPh sb="39" eb="41">
      <t>カイサツ</t>
    </rPh>
    <rPh sb="41" eb="42">
      <t>ビ</t>
    </rPh>
    <rPh sb="42" eb="44">
      <t>イゼン</t>
    </rPh>
    <rPh sb="45" eb="48">
      <t>シンセイシャ</t>
    </rPh>
    <rPh sb="51" eb="52">
      <t>ゲツ</t>
    </rPh>
    <rPh sb="52" eb="54">
      <t>イジョウ</t>
    </rPh>
    <rPh sb="55" eb="58">
      <t>チョクセツテキ</t>
    </rPh>
    <rPh sb="60" eb="63">
      <t>コウジョウテキ</t>
    </rPh>
    <rPh sb="64" eb="66">
      <t>コヨウ</t>
    </rPh>
    <rPh sb="66" eb="68">
      <t>カンケイ</t>
    </rPh>
    <phoneticPr fontId="2"/>
  </si>
  <si>
    <t>保有資格は、入札参加資格（入札公告に記載）の確認を行うので、該当する箇所□をチェック☑し、その他の場合は、資格の種類を（　）に具体的に記述すること。</t>
  </si>
  <si>
    <t>配置予定技術者は、最大３名まで申請できるが、複数申請した場合には、加算点の最も低い者の評価を採用する。</t>
  </si>
  <si>
    <t>なお、複数名の申請を行う場合には、以下の配置予定技術者（２）、配置予定技術者（３）へ記載すること。</t>
    <rPh sb="17" eb="19">
      <t>イカ</t>
    </rPh>
    <rPh sb="42" eb="44">
      <t>キサイ</t>
    </rPh>
    <phoneticPr fontId="2"/>
  </si>
  <si>
    <t>受注形態が特定建設工事共同企業体の場合、出資比率20％以上のものを記載すること。</t>
    <rPh sb="5" eb="7">
      <t>トクテイ</t>
    </rPh>
    <rPh sb="7" eb="9">
      <t>ケンセツ</t>
    </rPh>
    <rPh sb="9" eb="11">
      <t>コウジ</t>
    </rPh>
    <rPh sb="27" eb="29">
      <t>イジョウ</t>
    </rPh>
    <rPh sb="33" eb="35">
      <t>キサイ</t>
    </rPh>
    <phoneticPr fontId="2"/>
  </si>
  <si>
    <t>しゅん工承認日は、発注機関により工事のしゅん工が承認された日を記載すること。なお、元号は「平成」又は「令和」を選択すること。</t>
    <rPh sb="3" eb="4">
      <t>コウ</t>
    </rPh>
    <rPh sb="4" eb="6">
      <t>ショウニン</t>
    </rPh>
    <rPh sb="6" eb="7">
      <t>ビ</t>
    </rPh>
    <phoneticPr fontId="2"/>
  </si>
  <si>
    <t>成績通知日は、平成27年度から入札公告日までに各発注機関が定めた工事成績評定要領等に基づき成績通知されたものに限る。ただし、入札公告日時点で配置予定技術者が45歳未満の場合（満45歳の誕生日が入札公告日の２日後以降の場合（年齢計算ニ関スル法律に基づく））は、平成22年度から入札公告日までに成績通知されたものとするので、年齢欄の「(1)45歳未満」を必ずチェック☑すること。また、評価期間の加算を申請するものは、この限りでない。なお、元号は「平成」又は「令和」を選択すること。</t>
    <rPh sb="70" eb="77">
      <t>ハイチヨテイギジュツシャ</t>
    </rPh>
    <rPh sb="145" eb="147">
      <t>セイセキ</t>
    </rPh>
    <rPh sb="160" eb="162">
      <t>ネンレイ</t>
    </rPh>
    <rPh sb="162" eb="163">
      <t>ラン</t>
    </rPh>
    <rPh sb="170" eb="171">
      <t>サイ</t>
    </rPh>
    <rPh sb="171" eb="173">
      <t>ミマン</t>
    </rPh>
    <rPh sb="175" eb="176">
      <t>カナラ</t>
    </rPh>
    <phoneticPr fontId="36"/>
  </si>
  <si>
    <t>２人目の配置予定技術者を申請する場合に記載すること。申請しない場合は、セルの削除など様式の改変を行わず、何も記入（又はチェック）していない状態でそのまま申請すること。</t>
    <rPh sb="1" eb="3">
      <t>ニンメ</t>
    </rPh>
    <rPh sb="3" eb="4">
      <t>スウメイ</t>
    </rPh>
    <rPh sb="4" eb="6">
      <t>ハイチ</t>
    </rPh>
    <rPh sb="6" eb="8">
      <t>ヨテイ</t>
    </rPh>
    <rPh sb="8" eb="11">
      <t>ギジュツシャ</t>
    </rPh>
    <rPh sb="12" eb="14">
      <t>シンセイ</t>
    </rPh>
    <rPh sb="16" eb="18">
      <t>バアイ</t>
    </rPh>
    <rPh sb="19" eb="21">
      <t>キサイ</t>
    </rPh>
    <rPh sb="26" eb="28">
      <t>シンセイ</t>
    </rPh>
    <rPh sb="31" eb="33">
      <t>バアイ</t>
    </rPh>
    <rPh sb="38" eb="40">
      <t>サクジョ</t>
    </rPh>
    <rPh sb="42" eb="44">
      <t>ヨウシキ</t>
    </rPh>
    <rPh sb="45" eb="47">
      <t>カイヘン</t>
    </rPh>
    <rPh sb="48" eb="49">
      <t>オコナ</t>
    </rPh>
    <rPh sb="52" eb="53">
      <t>ナニ</t>
    </rPh>
    <rPh sb="54" eb="56">
      <t>キニュウ</t>
    </rPh>
    <rPh sb="57" eb="58">
      <t>マタ</t>
    </rPh>
    <rPh sb="69" eb="71">
      <t>ジョウタイ</t>
    </rPh>
    <rPh sb="76" eb="78">
      <t>シンセイ</t>
    </rPh>
    <phoneticPr fontId="2"/>
  </si>
  <si>
    <t>３人目の配置予定技術者を申請する場合に記載すること。申請しない場合は、セルの削除など様式の改変を行わず、何も記入（又はチェック）していない状態でそのまま申請すること。</t>
    <rPh sb="1" eb="3">
      <t>ニンメ</t>
    </rPh>
    <rPh sb="3" eb="4">
      <t>スウメイ</t>
    </rPh>
    <rPh sb="4" eb="6">
      <t>ハイチ</t>
    </rPh>
    <rPh sb="6" eb="8">
      <t>ヨテイ</t>
    </rPh>
    <rPh sb="8" eb="11">
      <t>ギジュツシャ</t>
    </rPh>
    <rPh sb="12" eb="14">
      <t>シンセイ</t>
    </rPh>
    <rPh sb="16" eb="18">
      <t>バアイ</t>
    </rPh>
    <rPh sb="19" eb="21">
      <t>キサイ</t>
    </rPh>
    <rPh sb="26" eb="28">
      <t>シンセイ</t>
    </rPh>
    <rPh sb="31" eb="33">
      <t>バアイ</t>
    </rPh>
    <rPh sb="38" eb="40">
      <t>サクジョ</t>
    </rPh>
    <rPh sb="42" eb="44">
      <t>ヨウシキ</t>
    </rPh>
    <rPh sb="45" eb="47">
      <t>カイヘン</t>
    </rPh>
    <rPh sb="48" eb="49">
      <t>オコナ</t>
    </rPh>
    <rPh sb="52" eb="53">
      <t>ナニ</t>
    </rPh>
    <rPh sb="54" eb="56">
      <t>キニュウ</t>
    </rPh>
    <rPh sb="57" eb="58">
      <t>マタ</t>
    </rPh>
    <rPh sb="69" eb="71">
      <t>ジョウタイ</t>
    </rPh>
    <rPh sb="76" eb="78">
      <t>シンセイ</t>
    </rPh>
    <phoneticPr fontId="2"/>
  </si>
  <si>
    <t>この建設工事の契約を締結し、受注者となる場合には、「総合評価に関する事項」に明示している工種を除き、次のいずれかにより施工することを誓約します。</t>
  </si>
  <si>
    <t>全て自社施工で行い、下請契約を行わない。</t>
    <rPh sb="0" eb="1">
      <t>スベ</t>
    </rPh>
    <phoneticPr fontId="2"/>
  </si>
  <si>
    <t>この工事に関する一次下請契約は、全て徳島県内に建設業法上の主たる営業所がある者（以下「県内下請け」という。）と締結します。</t>
  </si>
  <si>
    <t>条件を確認した上で、自社施工もしくは県内下請けとすることを誓約する場合にはチェック☑すること。</t>
    <rPh sb="0" eb="2">
      <t>ジョウケン</t>
    </rPh>
    <rPh sb="3" eb="5">
      <t>カクニン</t>
    </rPh>
    <rPh sb="7" eb="8">
      <t>ウエ</t>
    </rPh>
    <rPh sb="10" eb="12">
      <t>ジシャ</t>
    </rPh>
    <rPh sb="12" eb="14">
      <t>セコウ</t>
    </rPh>
    <rPh sb="18" eb="20">
      <t>ケンナイ</t>
    </rPh>
    <rPh sb="20" eb="22">
      <t>シタウ</t>
    </rPh>
    <rPh sb="29" eb="31">
      <t>セイヤク</t>
    </rPh>
    <rPh sb="33" eb="35">
      <t>バアイ</t>
    </rPh>
    <phoneticPr fontId="2"/>
  </si>
  <si>
    <t>チェック☑し契約締結したときは、県内下請け以外を認めない。</t>
  </si>
  <si>
    <t>　次の配置予定技術者について、この申請書の内容と事実に相違ないことを誓約し、申請します。</t>
    <rPh sb="1" eb="2">
      <t>ツギ</t>
    </rPh>
    <rPh sb="3" eb="5">
      <t>ハイチ</t>
    </rPh>
    <rPh sb="5" eb="7">
      <t>ヨテイ</t>
    </rPh>
    <rPh sb="7" eb="10">
      <t>ギジュツシャ</t>
    </rPh>
    <rPh sb="17" eb="20">
      <t>シンセイショ</t>
    </rPh>
    <rPh sb="21" eb="23">
      <t>ナイヨウ</t>
    </rPh>
    <rPh sb="24" eb="26">
      <t>ジジツ</t>
    </rPh>
    <rPh sb="27" eb="29">
      <t>ソウイ</t>
    </rPh>
    <rPh sb="34" eb="36">
      <t>セイヤク</t>
    </rPh>
    <rPh sb="38" eb="40">
      <t>シンセイ</t>
    </rPh>
    <phoneticPr fontId="2"/>
  </si>
  <si>
    <t>このページは、代表以外の構成員に必要な入札参加資格を確認するためのものであり、入札参加資格について、必要事項が確認できない場合には、無効となるので、証明可能な該当する箇所□をチェック☑し、（　）には具体的に記述すること。</t>
  </si>
  <si>
    <t>雇用期間、保有資格は、入札参加資格（入札公告に記載）に必要となる資格の確認を行うので、該当する箇所□をチェック☑し、その他の場合は、資格の種類を（　）に具体的に記述すること。※合併等に伴う所属企業の変更（契約書又は登記簿の謄本等により証明が可能な場合に限る。）があった場合には、変更前の所属企業との雇用期間を加算することができる。</t>
    <rPh sb="0" eb="2">
      <t>コヨウ</t>
    </rPh>
    <rPh sb="2" eb="4">
      <t>キカン</t>
    </rPh>
    <phoneticPr fontId="2"/>
  </si>
  <si>
    <t>代表以外の構成員（２）を申請する場合に記載すること。申請しない場合は、セルの削除など様式の改変を行わず、何も記入（又はチェック）していない状態でそのまま申請すること。</t>
    <rPh sb="12" eb="14">
      <t>シンセイ</t>
    </rPh>
    <rPh sb="16" eb="18">
      <t>バアイ</t>
    </rPh>
    <rPh sb="19" eb="21">
      <t>キサイ</t>
    </rPh>
    <rPh sb="26" eb="28">
      <t>シンセイ</t>
    </rPh>
    <rPh sb="31" eb="33">
      <t>バアイ</t>
    </rPh>
    <rPh sb="38" eb="40">
      <t>サクジョ</t>
    </rPh>
    <rPh sb="42" eb="44">
      <t>ヨウシキ</t>
    </rPh>
    <rPh sb="45" eb="47">
      <t>カイヘン</t>
    </rPh>
    <rPh sb="48" eb="49">
      <t>オコナ</t>
    </rPh>
    <rPh sb="52" eb="53">
      <t>ナニ</t>
    </rPh>
    <rPh sb="54" eb="56">
      <t>キニュウ</t>
    </rPh>
    <rPh sb="57" eb="58">
      <t>マタ</t>
    </rPh>
    <rPh sb="69" eb="71">
      <t>ジョウタイ</t>
    </rPh>
    <rPh sb="76" eb="78">
      <t>シンセイ</t>
    </rPh>
    <phoneticPr fontId="2"/>
  </si>
  <si>
    <t>このページは、入札参加資格を確認するためのものであり、入札参加資格について、必要事項が確認できない場合には、無効となるので、必要事項を記述すること。</t>
    <rPh sb="62" eb="66">
      <t>ヒツヨウジコウ</t>
    </rPh>
    <phoneticPr fontId="2"/>
  </si>
  <si>
    <t>総合評価の施工経験について、必要事項が確認できない場合には、評価しないので、証明可能な該当する箇所□をチェック☑し、（　）には具体的に記述すること。なお、入札参加資格の条件とは異なるので注意すること。</t>
    <rPh sb="0" eb="2">
      <t>ソウゴウ</t>
    </rPh>
    <rPh sb="2" eb="4">
      <t>ヒョウカ</t>
    </rPh>
    <rPh sb="5" eb="7">
      <t>セコウ</t>
    </rPh>
    <rPh sb="7" eb="9">
      <t>ケイケン</t>
    </rPh>
    <rPh sb="14" eb="16">
      <t>ヒツヨウ</t>
    </rPh>
    <rPh sb="16" eb="18">
      <t>ジコウ</t>
    </rPh>
    <rPh sb="19" eb="21">
      <t>カクニン</t>
    </rPh>
    <rPh sb="25" eb="27">
      <t>バアイ</t>
    </rPh>
    <rPh sb="30" eb="32">
      <t>ヒョウカ</t>
    </rPh>
    <rPh sb="38" eb="40">
      <t>ショウメイ</t>
    </rPh>
    <rPh sb="40" eb="42">
      <t>カノウ</t>
    </rPh>
    <rPh sb="43" eb="45">
      <t>ガイトウ</t>
    </rPh>
    <rPh sb="47" eb="49">
      <t>カショ</t>
    </rPh>
    <rPh sb="63" eb="65">
      <t>グタイ</t>
    </rPh>
    <rPh sb="65" eb="66">
      <t>テキ</t>
    </rPh>
    <rPh sb="67" eb="69">
      <t>キジュツ</t>
    </rPh>
    <rPh sb="77" eb="79">
      <t>ニュウサツ</t>
    </rPh>
    <rPh sb="79" eb="81">
      <t>サンカ</t>
    </rPh>
    <rPh sb="81" eb="83">
      <t>シカク</t>
    </rPh>
    <rPh sb="84" eb="86">
      <t>ジョウケン</t>
    </rPh>
    <rPh sb="88" eb="89">
      <t>コト</t>
    </rPh>
    <rPh sb="93" eb="95">
      <t>チュウイ</t>
    </rPh>
    <phoneticPr fontId="2"/>
  </si>
  <si>
    <t>工事概要等は、『総合評価に関する事項』に係る留意事項等の記載内容を確認の上、同種工事が確認できるように具体的に記述すること。施工箇所が条件となる場合には、施工箇所も記述すること。</t>
    <phoneticPr fontId="2"/>
  </si>
  <si>
    <t>ただし、橋梁等の工場製作を含む工事であって、工場製作から現場施工へ移行する時点で技術者を途中交代させた場合には、現場施工期間の２分の１を超える期間について従事した役職とする。</t>
    <phoneticPr fontId="2"/>
  </si>
  <si>
    <t>代表構成員の配置予定技術者（工場製作期間）</t>
    <rPh sb="0" eb="2">
      <t>ダイヒョウ</t>
    </rPh>
    <rPh sb="2" eb="5">
      <t>コウセイイン</t>
    </rPh>
    <rPh sb="6" eb="8">
      <t>ハイチ</t>
    </rPh>
    <rPh sb="8" eb="10">
      <t>ヨテイ</t>
    </rPh>
    <rPh sb="10" eb="13">
      <t>ギジュツシャ</t>
    </rPh>
    <rPh sb="14" eb="16">
      <t>コウジョウ</t>
    </rPh>
    <rPh sb="16" eb="18">
      <t>セイサク</t>
    </rPh>
    <rPh sb="18" eb="20">
      <t>キカン</t>
    </rPh>
    <phoneticPr fontId="2"/>
  </si>
  <si>
    <t>工場製作期間に配置する予定の技術者</t>
    <rPh sb="0" eb="2">
      <t>コウジョウ</t>
    </rPh>
    <rPh sb="2" eb="4">
      <t>セイサク</t>
    </rPh>
    <rPh sb="4" eb="6">
      <t>キカン</t>
    </rPh>
    <rPh sb="7" eb="9">
      <t>ハイチ</t>
    </rPh>
    <rPh sb="11" eb="13">
      <t>ヨテイ</t>
    </rPh>
    <rPh sb="14" eb="17">
      <t>ギジュツシャ</t>
    </rPh>
    <phoneticPr fontId="2"/>
  </si>
  <si>
    <t>技術者１</t>
    <rPh sb="0" eb="3">
      <t>ギジュツシャ</t>
    </rPh>
    <phoneticPr fontId="2"/>
  </si>
  <si>
    <t>保有資格</t>
  </si>
  <si>
    <t>技術士
　</t>
    <rPh sb="0" eb="3">
      <t>ギジュツシ</t>
    </rPh>
    <phoneticPr fontId="2"/>
  </si>
  <si>
    <t>（</t>
    <phoneticPr fontId="2"/>
  </si>
  <si>
    <t>同
種
工
事
の
施
工
経
験</t>
    <rPh sb="0" eb="1">
      <t>ドウ</t>
    </rPh>
    <rPh sb="2" eb="3">
      <t>シュ</t>
    </rPh>
    <rPh sb="4" eb="5">
      <t>コウ</t>
    </rPh>
    <rPh sb="6" eb="7">
      <t>コト</t>
    </rPh>
    <rPh sb="10" eb="11">
      <t>シ</t>
    </rPh>
    <rPh sb="12" eb="13">
      <t>コウ</t>
    </rPh>
    <rPh sb="14" eb="15">
      <t>キョウ</t>
    </rPh>
    <rPh sb="16" eb="17">
      <t>シルシ</t>
    </rPh>
    <phoneticPr fontId="2"/>
  </si>
  <si>
    <t>しゅん工承認日</t>
    <phoneticPr fontId="2"/>
  </si>
  <si>
    <t>技術者２</t>
    <rPh sb="0" eb="3">
      <t>ギジュツシャ</t>
    </rPh>
    <phoneticPr fontId="2"/>
  </si>
  <si>
    <t>技術者３</t>
    <rPh sb="0" eb="3">
      <t>ギジュツシャ</t>
    </rPh>
    <phoneticPr fontId="2"/>
  </si>
  <si>
    <t>主任技術者又は監理技術者を工場製作期間に交代させる場合に記載し、申請すること。</t>
    <rPh sb="0" eb="2">
      <t>シュニン</t>
    </rPh>
    <rPh sb="2" eb="5">
      <t>ギジュツシャ</t>
    </rPh>
    <rPh sb="5" eb="6">
      <t>マタ</t>
    </rPh>
    <rPh sb="7" eb="9">
      <t>カンリ</t>
    </rPh>
    <rPh sb="9" eb="12">
      <t>ギジュツシャ</t>
    </rPh>
    <rPh sb="13" eb="15">
      <t>コウジョウ</t>
    </rPh>
    <rPh sb="15" eb="17">
      <t>セイサク</t>
    </rPh>
    <rPh sb="17" eb="19">
      <t>キカン</t>
    </rPh>
    <rPh sb="20" eb="22">
      <t>コウタイ</t>
    </rPh>
    <rPh sb="25" eb="27">
      <t>バアイ</t>
    </rPh>
    <rPh sb="28" eb="30">
      <t>キサイ</t>
    </rPh>
    <rPh sb="32" eb="34">
      <t>シンセイ</t>
    </rPh>
    <phoneticPr fontId="2"/>
  </si>
  <si>
    <t>工場製作期間の技術者に必要な要件が確認できない場合には、交代を認めないので、証明可能な該当する箇所□をチェック☑し、（　）には具体的に記述すること。</t>
    <rPh sb="0" eb="2">
      <t>コウジョウ</t>
    </rPh>
    <rPh sb="2" eb="4">
      <t>セイサク</t>
    </rPh>
    <rPh sb="4" eb="6">
      <t>キカン</t>
    </rPh>
    <rPh sb="7" eb="10">
      <t>ギジュツシャ</t>
    </rPh>
    <rPh sb="11" eb="13">
      <t>ヒツヨウ</t>
    </rPh>
    <rPh sb="14" eb="16">
      <t>ヨウケン</t>
    </rPh>
    <rPh sb="17" eb="19">
      <t>カクニン</t>
    </rPh>
    <rPh sb="23" eb="25">
      <t>バアイ</t>
    </rPh>
    <rPh sb="28" eb="30">
      <t>コウタイ</t>
    </rPh>
    <rPh sb="31" eb="32">
      <t>ミト</t>
    </rPh>
    <phoneticPr fontId="2"/>
  </si>
  <si>
    <t>雇用期間は、技術者の配置要件（開札日以前３か月以上）に関する確認を行うので、必ずチェック☑すること。※合併等に伴う所属企業の変更（契約書又は登記簿の謄本等により証明が可能な場合に限る）があった場合には、変更前の所属企業における雇用期間を加算することができる。</t>
  </si>
  <si>
    <t>保有資格は、工場製作期間の技術者に必要となる資格の確認を行うので、該当する箇所□をチェック☑し、その他の場合は、資格の種類を（　）に具体的に記述すること。</t>
  </si>
  <si>
    <t>ただし、橋梁等の工場製作を含む工事であって、工場製作から現場施工へ移行する時点で技術者を途中交代させた場合には、現場施工期間の２分の１を超える期間について従事した役職とする。</t>
    <rPh sb="24" eb="26">
      <t>セイサク</t>
    </rPh>
    <rPh sb="28" eb="30">
      <t>ゲンバ</t>
    </rPh>
    <rPh sb="30" eb="32">
      <t>セコウ</t>
    </rPh>
    <rPh sb="77" eb="79">
      <t>ジュウジ</t>
    </rPh>
    <rPh sb="81" eb="83">
      <t>ヤクショク</t>
    </rPh>
    <phoneticPr fontId="2"/>
  </si>
  <si>
    <t>入札参加資格について、必要事項が確認できない場合には、無効となるので、証明可能な該当する箇所□をチェック☑し、（　）には具体的に記述すること。</t>
  </si>
  <si>
    <t>複数名の配置予定技術者の申請を行う場合には、以下の配置予定技術者（２）、配置予定技術者（３）へ記載すること。</t>
    <rPh sb="22" eb="24">
      <t>イカ</t>
    </rPh>
    <rPh sb="25" eb="27">
      <t>ハイチ</t>
    </rPh>
    <rPh sb="47" eb="49">
      <t>キサイ</t>
    </rPh>
    <phoneticPr fontId="2"/>
  </si>
  <si>
    <t>１　代表以外の構成員（１）の同種工事の施工実績（入札参加資格確認）</t>
    <rPh sb="2" eb="4">
      <t>ダイヒョウ</t>
    </rPh>
    <rPh sb="4" eb="6">
      <t>イガイ</t>
    </rPh>
    <rPh sb="7" eb="10">
      <t>コウセイイン</t>
    </rPh>
    <rPh sb="14" eb="16">
      <t>ドウシュ</t>
    </rPh>
    <rPh sb="16" eb="18">
      <t>コウジ</t>
    </rPh>
    <rPh sb="19" eb="21">
      <t>セコウ</t>
    </rPh>
    <rPh sb="21" eb="23">
      <t>ジッセキ</t>
    </rPh>
    <phoneticPr fontId="2"/>
  </si>
  <si>
    <t>２　代表以外の構成員（１）の配置予定技術者（入札参加資格確認）</t>
    <rPh sb="2" eb="4">
      <t>ダイヒョウ</t>
    </rPh>
    <rPh sb="4" eb="6">
      <t>イガイ</t>
    </rPh>
    <rPh sb="7" eb="10">
      <t>コウセイイン</t>
    </rPh>
    <rPh sb="14" eb="16">
      <t>ハイチ</t>
    </rPh>
    <rPh sb="16" eb="18">
      <t>ヨテイ</t>
    </rPh>
    <rPh sb="18" eb="21">
      <t>ギジュツシャ</t>
    </rPh>
    <phoneticPr fontId="2"/>
  </si>
  <si>
    <t>技
術
者
１</t>
    <phoneticPr fontId="2"/>
  </si>
  <si>
    <t>保有資格</t>
    <phoneticPr fontId="2"/>
  </si>
  <si>
    <t>技
術
者
２</t>
    <phoneticPr fontId="2"/>
  </si>
  <si>
    <t>技
術
者
３</t>
    <phoneticPr fontId="2"/>
  </si>
  <si>
    <t>2:</t>
    <phoneticPr fontId="2"/>
  </si>
  <si>
    <t>代表以外の構成員（１）の工場製作期間に配置する予定の技術者</t>
    <rPh sb="12" eb="14">
      <t>コウジョウ</t>
    </rPh>
    <rPh sb="14" eb="16">
      <t>セイサク</t>
    </rPh>
    <rPh sb="16" eb="18">
      <t>キカン</t>
    </rPh>
    <rPh sb="19" eb="21">
      <t>ハイチ</t>
    </rPh>
    <rPh sb="23" eb="25">
      <t>ヨテイ</t>
    </rPh>
    <rPh sb="26" eb="29">
      <t>ギジュツシャ</t>
    </rPh>
    <phoneticPr fontId="2"/>
  </si>
  <si>
    <t>１　代表以外の構成員（２）の同種工事の施工実績（入札参加資格確認）</t>
    <rPh sb="2" eb="4">
      <t>ダイヒョウ</t>
    </rPh>
    <rPh sb="4" eb="6">
      <t>イガイ</t>
    </rPh>
    <rPh sb="7" eb="10">
      <t>コウセイイン</t>
    </rPh>
    <rPh sb="14" eb="16">
      <t>ドウシュ</t>
    </rPh>
    <rPh sb="16" eb="18">
      <t>コウジ</t>
    </rPh>
    <rPh sb="19" eb="21">
      <t>セコウ</t>
    </rPh>
    <rPh sb="21" eb="23">
      <t>ジッセキ</t>
    </rPh>
    <phoneticPr fontId="2"/>
  </si>
  <si>
    <t>２　代表以外の構成員（２）の配置予定技術者（入札参加資格確認）</t>
    <rPh sb="2" eb="4">
      <t>ダイヒョウ</t>
    </rPh>
    <rPh sb="4" eb="6">
      <t>イガイ</t>
    </rPh>
    <rPh sb="7" eb="10">
      <t>コウセイイン</t>
    </rPh>
    <rPh sb="14" eb="16">
      <t>ハイチ</t>
    </rPh>
    <rPh sb="16" eb="18">
      <t>ヨテイ</t>
    </rPh>
    <rPh sb="18" eb="21">
      <t>ギジュツシャ</t>
    </rPh>
    <phoneticPr fontId="2"/>
  </si>
  <si>
    <t>代表以外の構成員（２）の工場製作期間に配置する予定の技術者</t>
    <rPh sb="12" eb="14">
      <t>コウジョウ</t>
    </rPh>
    <rPh sb="14" eb="16">
      <t>セイサク</t>
    </rPh>
    <rPh sb="16" eb="18">
      <t>キカン</t>
    </rPh>
    <rPh sb="19" eb="21">
      <t>ハイチ</t>
    </rPh>
    <rPh sb="23" eb="25">
      <t>ヨテイ</t>
    </rPh>
    <rPh sb="26" eb="29">
      <t>ギジュツシャ</t>
    </rPh>
    <phoneticPr fontId="2"/>
  </si>
  <si>
    <t>　　　　　　　特定建設工事共同企業体の出資比率（入札参加資格確認）</t>
    <rPh sb="7" eb="9">
      <t>トクテイ</t>
    </rPh>
    <rPh sb="9" eb="11">
      <t>ケンセツ</t>
    </rPh>
    <rPh sb="11" eb="13">
      <t>コウジ</t>
    </rPh>
    <rPh sb="13" eb="15">
      <t>キョウドウ</t>
    </rPh>
    <rPh sb="15" eb="18">
      <t>キギョウタイ</t>
    </rPh>
    <rPh sb="19" eb="23">
      <t>シュッシヒリツ</t>
    </rPh>
    <phoneticPr fontId="2"/>
  </si>
  <si>
    <t>上記に記述した出資比率は、落札候補者決定後に提出する特定建設工事共同企業体協定書により確認を行うため、当該協定書と同じ内容とすること。</t>
    <rPh sb="0" eb="2">
      <t>ジョウキ</t>
    </rPh>
    <rPh sb="3" eb="5">
      <t>キジュツ</t>
    </rPh>
    <rPh sb="7" eb="11">
      <t>シュッシヒリツ</t>
    </rPh>
    <rPh sb="13" eb="15">
      <t>ラクサツ</t>
    </rPh>
    <rPh sb="15" eb="18">
      <t>コウホシャ</t>
    </rPh>
    <rPh sb="18" eb="20">
      <t>ケッテイ</t>
    </rPh>
    <rPh sb="20" eb="21">
      <t>ゴ</t>
    </rPh>
    <rPh sb="22" eb="24">
      <t>テイシュツ</t>
    </rPh>
    <rPh sb="26" eb="32">
      <t>トクテイケンセツコウジ</t>
    </rPh>
    <rPh sb="32" eb="37">
      <t>キョウドウキギョウタイ</t>
    </rPh>
    <rPh sb="37" eb="40">
      <t>キョウテイショ</t>
    </rPh>
    <rPh sb="43" eb="45">
      <t>カクニン</t>
    </rPh>
    <rPh sb="46" eb="47">
      <t>オコナ</t>
    </rPh>
    <rPh sb="51" eb="53">
      <t>トウガイ</t>
    </rPh>
    <rPh sb="53" eb="56">
      <t>キョウテイショ</t>
    </rPh>
    <rPh sb="57" eb="58">
      <t>オナ</t>
    </rPh>
    <rPh sb="59" eb="61">
      <t>ナイヨウ</t>
    </rPh>
    <phoneticPr fontId="2"/>
  </si>
  <si>
    <t>(3)</t>
    <phoneticPr fontId="2"/>
  </si>
  <si>
    <t xml:space="preserve">  同種工事の施工実績（同種工事とは、入札公告「３ 入札に参加する者に必要な資格」(4)②の工事をいう。）</t>
    <rPh sb="2" eb="4">
      <t>ドウシュ</t>
    </rPh>
    <rPh sb="4" eb="6">
      <t>コウジ</t>
    </rPh>
    <rPh sb="7" eb="9">
      <t>セコウ</t>
    </rPh>
    <rPh sb="9" eb="11">
      <t>ジッセキ</t>
    </rPh>
    <rPh sb="12" eb="14">
      <t>ドウシュ</t>
    </rPh>
    <rPh sb="14" eb="16">
      <t>コウジ</t>
    </rPh>
    <rPh sb="19" eb="21">
      <t>ニュウサツ</t>
    </rPh>
    <rPh sb="21" eb="23">
      <t>コウコク</t>
    </rPh>
    <rPh sb="26" eb="28">
      <t>ニュウサツ</t>
    </rPh>
    <rPh sb="29" eb="31">
      <t>サンカ</t>
    </rPh>
    <rPh sb="33" eb="34">
      <t>モノ</t>
    </rPh>
    <rPh sb="35" eb="37">
      <t>ヒツヨウ</t>
    </rPh>
    <rPh sb="38" eb="40">
      <t>シカク</t>
    </rPh>
    <rPh sb="46" eb="48">
      <t>コウジ</t>
    </rPh>
    <phoneticPr fontId="2"/>
  </si>
  <si>
    <t>工事概要等は、入札公告『入札に参加する者に必要な資格』の記載内容を確認の上、同種工事が確認できるように具体的に記述すること。</t>
    <rPh sb="7" eb="9">
      <t>ニュウサツ</t>
    </rPh>
    <rPh sb="9" eb="11">
      <t>コウコク</t>
    </rPh>
    <phoneticPr fontId="2"/>
  </si>
  <si>
    <t>Ｒ７波土　日和佐小野線　美波・北河内　橋梁上部工事</t>
    <phoneticPr fontId="36"/>
  </si>
  <si>
    <t>日和佐小野線</t>
    <phoneticPr fontId="36"/>
  </si>
  <si>
    <t>海部郡美波町北河内</t>
    <phoneticPr fontId="36"/>
  </si>
  <si>
    <t>（記載例）
・施設名　　：鋼道路橋上部工（新設、架替）
・規模・寸法：橋長L=○○．○ｍ、幅員W=○○．○ｍ
・構造形式　：○径間連続桁　鋼床版○○橋</t>
    <rPh sb="69" eb="72">
      <t>コウショウバン</t>
    </rPh>
    <rPh sb="74" eb="75">
      <t>キョウ</t>
    </rPh>
    <phoneticPr fontId="2"/>
  </si>
  <si>
    <t>（記載例）
・施設名　　：鋼道路橋上部工（新設、架替）
・規模・寸法：橋長L=○○．○ｍ、幅員W=○○．○ｍ
・構造形式　：○径間連続桁　鋼床版○○橋</t>
    <phoneticPr fontId="2"/>
  </si>
  <si>
    <t>従事役職は、申請する工事における工期の２分の１を超える期間について従事した現場代理人、監理技術者補佐、（特例）監理技術者、主任技術者又は担当技術者の役職に限る。
ただし、橋梁等の工場製作を含む工事であって、工場製作から現場施工へ移行する時点で技術者を途中交代させた場合には、現場施工期間の２分の１を超える期間について従事した役職とする。</t>
  </si>
  <si>
    <t>従事役職は、申請する工事における工期の２分の１を超える期間について従事した現場代理人、監理技術者補佐、（特例）監理技術者、主任技術者又は担当技術者の役職に限る。</t>
  </si>
  <si>
    <t>従事役職は、申請する工事における工期の２分の１を超える期間について従事した現場代理人、主任技術者、監理技術者補佐又は（特例）監理技術者の役職に限る。</t>
    <phoneticPr fontId="2"/>
  </si>
  <si>
    <t>Ｒ７波土　日和佐小野線　美波・北河内　橋梁上部工事</t>
  </si>
  <si>
    <r>
      <t>　以下に記載する工事の種類は</t>
    </r>
    <r>
      <rPr>
        <sz val="10"/>
        <color rgb="FF000000"/>
        <rFont val="ＭＳ ゴシック"/>
        <family val="3"/>
        <charset val="128"/>
      </rPr>
      <t>鋼橋上部工事</t>
    </r>
    <r>
      <rPr>
        <sz val="10"/>
        <color indexed="8"/>
        <rFont val="ＭＳ 明朝"/>
        <family val="1"/>
        <charset val="128"/>
      </rPr>
      <t>であり、</t>
    </r>
    <r>
      <rPr>
        <sz val="10"/>
        <color rgb="FF000000"/>
        <rFont val="ＭＳ ゴシック"/>
        <family val="3"/>
        <charset val="128"/>
      </rPr>
      <t>単体又は出資比率が20％以上の特定建設工事共同企業体</t>
    </r>
    <r>
      <rPr>
        <sz val="10"/>
        <color indexed="8"/>
        <rFont val="ＭＳ 明朝"/>
        <family val="1"/>
        <charset val="128"/>
      </rPr>
      <t>として受注したものである。
　また、以下に記載する工事における工期の２分の１を超える期間において、現場代理人、監理技術者補佐、（特例）監理技術者、主任技術者又は担当技術者として従事したものであり、低入札価格調査制度に基づき、増員して配置した技術者として従事したものではない。</t>
    </r>
    <rPh sb="14" eb="18">
      <t>コウキョウジョウブ</t>
    </rPh>
    <phoneticPr fontId="2"/>
  </si>
  <si>
    <r>
      <t>　以下に記載する工事は、</t>
    </r>
    <r>
      <rPr>
        <sz val="10"/>
        <color rgb="FF000000"/>
        <rFont val="ＭＳ ゴシック"/>
        <family val="3"/>
        <charset val="128"/>
      </rPr>
      <t>単体又は出資比率が20％以上の特定建設工事共同企業体</t>
    </r>
    <r>
      <rPr>
        <sz val="10"/>
        <color indexed="8"/>
        <rFont val="ＭＳ 明朝"/>
        <family val="1"/>
        <charset val="128"/>
      </rPr>
      <t>として受注したものである。</t>
    </r>
    <phoneticPr fontId="2"/>
  </si>
  <si>
    <r>
      <t>　以下に記載する工事は、</t>
    </r>
    <r>
      <rPr>
        <sz val="10"/>
        <color rgb="FF000000"/>
        <rFont val="ＭＳ ゴシック"/>
        <family val="3"/>
        <charset val="128"/>
      </rPr>
      <t>単体又は出資比率が20％以上の特定建設工事共同企業</t>
    </r>
    <r>
      <rPr>
        <sz val="10"/>
        <color indexed="8"/>
        <rFont val="ＭＳ 明朝"/>
        <family val="1"/>
        <charset val="128"/>
      </rPr>
      <t>体として受注したものである。</t>
    </r>
    <phoneticPr fontId="2"/>
  </si>
  <si>
    <r>
      <t>　以下に記載する工事の種類は</t>
    </r>
    <r>
      <rPr>
        <sz val="10"/>
        <color rgb="FF000000"/>
        <rFont val="ＭＳ ゴシック"/>
        <family val="3"/>
        <charset val="128"/>
      </rPr>
      <t>鋼橋上部工事</t>
    </r>
    <r>
      <rPr>
        <sz val="10"/>
        <color indexed="8"/>
        <rFont val="ＭＳ 明朝"/>
        <family val="1"/>
        <charset val="128"/>
      </rPr>
      <t>であり、</t>
    </r>
    <r>
      <rPr>
        <sz val="10"/>
        <color rgb="FF000000"/>
        <rFont val="ＭＳ ゴシック"/>
        <family val="3"/>
        <charset val="128"/>
      </rPr>
      <t>単体又は出資比率が20％以上の特定建設工事共同企業体</t>
    </r>
    <r>
      <rPr>
        <sz val="10"/>
        <color indexed="8"/>
        <rFont val="ＭＳ 明朝"/>
        <family val="1"/>
        <charset val="128"/>
      </rPr>
      <t>として受注したものである。</t>
    </r>
    <phoneticPr fontId="2"/>
  </si>
  <si>
    <r>
      <t>　以下に記載する工事は、</t>
    </r>
    <r>
      <rPr>
        <sz val="10"/>
        <color rgb="FF000000"/>
        <rFont val="ＭＳ ゴシック"/>
        <family val="3"/>
        <charset val="128"/>
      </rPr>
      <t>単体又は出資比率が20％以上の特定建設工事共同企業体</t>
    </r>
    <r>
      <rPr>
        <sz val="10"/>
        <color indexed="8"/>
        <rFont val="ＭＳ 明朝"/>
        <family val="1"/>
        <charset val="128"/>
      </rPr>
      <t>として受注したものである。
  また、以下に記載する工事における工期の２分の１を超える期間において、現場代理人、監理技術者補佐、（特例）監理技術者、主任技術者又は担当技術者として従事したものであり、低入札価格調査制度に基づき、増員して配置した技術者として従事したものではない。</t>
    </r>
    <phoneticPr fontId="2"/>
  </si>
  <si>
    <r>
      <t>　以下に記載する工事の種類は</t>
    </r>
    <r>
      <rPr>
        <sz val="10"/>
        <color rgb="FF000000"/>
        <rFont val="ＭＳ ゴシック"/>
        <family val="3"/>
        <charset val="128"/>
      </rPr>
      <t>鋼橋上部工事</t>
    </r>
    <r>
      <rPr>
        <sz val="10"/>
        <color indexed="8"/>
        <rFont val="ＭＳ 明朝"/>
        <family val="1"/>
        <charset val="128"/>
      </rPr>
      <t>であり、</t>
    </r>
    <r>
      <rPr>
        <sz val="10"/>
        <color rgb="FF000000"/>
        <rFont val="ＭＳ ゴシック"/>
        <family val="3"/>
        <charset val="128"/>
      </rPr>
      <t>単体又は出資比率が20％以上の特定建設工事共同企業体</t>
    </r>
    <r>
      <rPr>
        <sz val="10"/>
        <color indexed="8"/>
        <rFont val="ＭＳ 明朝"/>
        <family val="1"/>
        <charset val="128"/>
      </rPr>
      <t>として受注したものである。
　また、以下に記載する工事における工期の２分の１を超える期間において、現場代理人、監理技術者補佐、（特例）監理技術者、主任技術者又は担当技術者として従事したものであり、低入札価格調査制度に基づき、増員して配置した技術者として従事したものではない。</t>
    </r>
    <phoneticPr fontId="2"/>
  </si>
  <si>
    <r>
      <t>　以下に記載する工事は、</t>
    </r>
    <r>
      <rPr>
        <sz val="9.6999999999999993"/>
        <color theme="1"/>
        <rFont val="ＭＳ ゴシック"/>
        <family val="3"/>
        <charset val="128"/>
      </rPr>
      <t>単体又は出資比率が20％以上の特定建設工事共同企業体</t>
    </r>
    <r>
      <rPr>
        <sz val="9.6999999999999993"/>
        <color theme="1"/>
        <rFont val="ＭＳ 明朝"/>
        <family val="1"/>
        <charset val="128"/>
      </rPr>
      <t>として受注したものである。
  また、以下に記載する工事における工期の２分の１を超える期間において、、現場代理人、主任技術者、監理技術者補佐又は（特例）監理技術者として従事したものであり、低入札価格調査制度に基づき、増員して配置した技術者として従事したものではない。</t>
    </r>
    <phoneticPr fontId="2"/>
  </si>
  <si>
    <r>
      <t>　以下に記載する工事は、</t>
    </r>
    <r>
      <rPr>
        <sz val="10"/>
        <color theme="1"/>
        <rFont val="ＭＳ ゴシック"/>
        <family val="3"/>
        <charset val="128"/>
      </rPr>
      <t>単体又は出資比率が20％以上の特定建設工事共同企業体</t>
    </r>
    <r>
      <rPr>
        <sz val="10"/>
        <color theme="1"/>
        <rFont val="ＭＳ 明朝"/>
        <family val="1"/>
        <charset val="128"/>
      </rPr>
      <t>として受注したものである。
  また、以下に記載する工事における工期の２分の１を超える期間において、現場代理人、主任技術者、監理技術者補佐又は（特例）監理技術者として従事したものであり、低入札価格調査制度に基づき、増員して配置した技術者として従事したものではない。</t>
    </r>
    <phoneticPr fontId="2"/>
  </si>
  <si>
    <r>
      <t>以下に記載する工事は、</t>
    </r>
    <r>
      <rPr>
        <sz val="10"/>
        <color theme="1"/>
        <rFont val="ＭＳ ゴシック"/>
        <family val="3"/>
        <charset val="128"/>
      </rPr>
      <t>単体又は出資比率が20％以上の特定建設工事共同企業体</t>
    </r>
    <r>
      <rPr>
        <sz val="10"/>
        <color theme="1"/>
        <rFont val="ＭＳ 明朝"/>
        <family val="1"/>
        <charset val="128"/>
      </rPr>
      <t>として受注したものである。</t>
    </r>
    <phoneticPr fontId="2"/>
  </si>
  <si>
    <r>
      <t>評価期間加算申請年数は、「</t>
    </r>
    <r>
      <rPr>
        <sz val="9"/>
        <color rgb="FF000000"/>
        <rFont val="ＭＳ ゴシック"/>
        <family val="3"/>
        <charset val="128"/>
      </rPr>
      <t>出産･育児等に配慮した技術者評価の実施要領</t>
    </r>
    <r>
      <rPr>
        <sz val="9"/>
        <color indexed="8"/>
        <rFont val="ＭＳ 明朝"/>
        <family val="1"/>
        <charset val="128"/>
      </rPr>
      <t>」に基づき評価対象期間の加算を申請する場合に申請年数を記述すること。</t>
    </r>
    <phoneticPr fontId="2"/>
  </si>
  <si>
    <t>総合評価の施工実績について、必要事項が確認できない場合には、評価しないので、証明可能な該当する箇所□をチェック☑し、（　）には具体的に記述すること。なお、入札参加資格の条件とは異なるので注意すること。</t>
    <rPh sb="0" eb="2">
      <t>ソウゴウ</t>
    </rPh>
    <rPh sb="2" eb="4">
      <t>ヒョウカ</t>
    </rPh>
    <rPh sb="5" eb="7">
      <t>セコウ</t>
    </rPh>
    <rPh sb="7" eb="9">
      <t>ジッセキ</t>
    </rPh>
    <rPh sb="14" eb="16">
      <t>ヒツヨウ</t>
    </rPh>
    <rPh sb="16" eb="18">
      <t>ジコウ</t>
    </rPh>
    <rPh sb="19" eb="21">
      <t>カクニン</t>
    </rPh>
    <rPh sb="25" eb="27">
      <t>バアイ</t>
    </rPh>
    <rPh sb="30" eb="32">
      <t>ヒョウカ</t>
    </rPh>
    <rPh sb="38" eb="40">
      <t>ショウメイ</t>
    </rPh>
    <rPh sb="40" eb="42">
      <t>カノウ</t>
    </rPh>
    <rPh sb="43" eb="45">
      <t>ガイトウ</t>
    </rPh>
    <rPh sb="47" eb="49">
      <t>カショ</t>
    </rPh>
    <rPh sb="63" eb="66">
      <t>グタイテキ</t>
    </rPh>
    <rPh sb="67" eb="69">
      <t>キジュツ</t>
    </rPh>
    <rPh sb="77" eb="79">
      <t>ニュウサツ</t>
    </rPh>
    <rPh sb="79" eb="81">
      <t>サンカ</t>
    </rPh>
    <rPh sb="81" eb="83">
      <t>シカク</t>
    </rPh>
    <rPh sb="84" eb="86">
      <t>ジョウケン</t>
    </rPh>
    <rPh sb="88" eb="89">
      <t>コト</t>
    </rPh>
    <rPh sb="93" eb="95">
      <t>チュウイ</t>
    </rPh>
    <phoneticPr fontId="2"/>
  </si>
  <si>
    <t>工事概要等は、入札公告『入札に参加する者に必要な資格』の記載内容を確認の上、同種工事（同種工事とは、入札公告「３ 入札に参加する者に必要な資格」(3)③ウの工事をいう。）が確認できるように具体的に記述すること。施工箇所が条件となる場合には、施工箇所も記述すること。</t>
    <phoneticPr fontId="2"/>
  </si>
  <si>
    <t>　</t>
    <phoneticPr fontId="92"/>
  </si>
  <si>
    <t>入札参加資格について、必要事項が確認できない場合には無効となるので、証明可能な該当する箇所□をチェック☑し、（　）には具体的に記述すること。</t>
    <rPh sb="0" eb="2">
      <t>ニュウサツ</t>
    </rPh>
    <rPh sb="2" eb="4">
      <t>サンカ</t>
    </rPh>
    <rPh sb="4" eb="6">
      <t>シカク</t>
    </rPh>
    <rPh sb="11" eb="13">
      <t>ヒツヨウ</t>
    </rPh>
    <rPh sb="13" eb="15">
      <t>ジコウ</t>
    </rPh>
    <rPh sb="16" eb="18">
      <t>カクニン</t>
    </rPh>
    <rPh sb="22" eb="24">
      <t>バアイ</t>
    </rPh>
    <rPh sb="26" eb="28">
      <t>ムコウ</t>
    </rPh>
    <rPh sb="34" eb="36">
      <t>ショウメイ</t>
    </rPh>
    <rPh sb="36" eb="38">
      <t>カノウ</t>
    </rPh>
    <rPh sb="39" eb="41">
      <t>ガイトウ</t>
    </rPh>
    <rPh sb="43" eb="45">
      <t>カショ</t>
    </rPh>
    <rPh sb="59" eb="62">
      <t>グタイテキ</t>
    </rPh>
    <rPh sb="63" eb="65">
      <t>キジュツ</t>
    </rPh>
    <phoneticPr fontId="2"/>
  </si>
  <si>
    <t>工事概要等は、入札公告『入札に参加する者に必要な資格』の記載内容を確認の上、同種工事が確認できるように具体的に記述すること。</t>
  </si>
  <si>
    <r>
      <t>　以下に記載する工事は、</t>
    </r>
    <r>
      <rPr>
        <sz val="10"/>
        <color rgb="FF000000"/>
        <rFont val="ＭＳ ゴシック"/>
        <family val="3"/>
        <charset val="128"/>
      </rPr>
      <t>単体又は出資比率が20％以上の特定建設工事共同企業体</t>
    </r>
    <r>
      <rPr>
        <sz val="10"/>
        <color indexed="8"/>
        <rFont val="ＭＳ 明朝"/>
        <family val="1"/>
        <charset val="128"/>
      </rPr>
      <t>として受注したものである。</t>
    </r>
    <phoneticPr fontId="92"/>
  </si>
  <si>
    <t>同種工事の施工実績等（入札参加資格確認）</t>
    <rPh sb="0" eb="2">
      <t>ドウシュ</t>
    </rPh>
    <rPh sb="2" eb="4">
      <t>コウジ</t>
    </rPh>
    <rPh sb="5" eb="7">
      <t>セコウ</t>
    </rPh>
    <rPh sb="7" eb="9">
      <t>ジッセキ</t>
    </rPh>
    <rPh sb="9" eb="10">
      <t>トウ</t>
    </rPh>
    <rPh sb="11" eb="13">
      <t>ニュウサツ</t>
    </rPh>
    <rPh sb="13" eb="15">
      <t>サンカ</t>
    </rPh>
    <rPh sb="15" eb="17">
      <t>シカク</t>
    </rPh>
    <rPh sb="17" eb="19">
      <t>カクニン</t>
    </rPh>
    <phoneticPr fontId="2"/>
  </si>
  <si>
    <t>２　代表構成員の配置予定技術者（１）の施工経験（入札参加資格確認）</t>
    <rPh sb="2" eb="4">
      <t>ダイヒョウ</t>
    </rPh>
    <rPh sb="4" eb="7">
      <t>コウセイイン</t>
    </rPh>
    <rPh sb="8" eb="10">
      <t>ハイチ</t>
    </rPh>
    <rPh sb="10" eb="12">
      <t>ヨテイ</t>
    </rPh>
    <rPh sb="12" eb="15">
      <t>ギジュツシャ</t>
    </rPh>
    <rPh sb="19" eb="21">
      <t>セコウ</t>
    </rPh>
    <rPh sb="21" eb="23">
      <t>ケイケン</t>
    </rPh>
    <phoneticPr fontId="2"/>
  </si>
  <si>
    <t>３　代表構成員の配置予定技術者（２）の施工経験（入札参加資格確認）</t>
    <rPh sb="2" eb="4">
      <t>ダイヒョウ</t>
    </rPh>
    <rPh sb="4" eb="7">
      <t>コウセイイン</t>
    </rPh>
    <rPh sb="8" eb="10">
      <t>ハイチ</t>
    </rPh>
    <rPh sb="10" eb="12">
      <t>ヨテイ</t>
    </rPh>
    <rPh sb="12" eb="15">
      <t>ギジュツシャ</t>
    </rPh>
    <rPh sb="19" eb="21">
      <t>セコウ</t>
    </rPh>
    <rPh sb="21" eb="23">
      <t>ケイケン</t>
    </rPh>
    <phoneticPr fontId="2"/>
  </si>
  <si>
    <t>４　代表構成員の配置予定技術者（３）の施工経験（入札参加資格確認）</t>
    <rPh sb="2" eb="4">
      <t>ダイヒョウ</t>
    </rPh>
    <rPh sb="4" eb="7">
      <t>コウセイイン</t>
    </rPh>
    <rPh sb="8" eb="10">
      <t>ハイチ</t>
    </rPh>
    <rPh sb="10" eb="12">
      <t>ヨテイ</t>
    </rPh>
    <rPh sb="12" eb="15">
      <t>ギジュツシャ</t>
    </rPh>
    <rPh sb="19" eb="21">
      <t>セコウ</t>
    </rPh>
    <rPh sb="21" eb="23">
      <t>ケイケン</t>
    </rPh>
    <phoneticPr fontId="2"/>
  </si>
  <si>
    <t>同種工事の施工実績（同種工事とは、入札公告「３ 入札に参加する者に必要な資格」（３）②の工事をいう。）</t>
    <rPh sb="0" eb="2">
      <t>ドウシュ</t>
    </rPh>
    <rPh sb="2" eb="4">
      <t>コウジ</t>
    </rPh>
    <rPh sb="5" eb="7">
      <t>セコウ</t>
    </rPh>
    <rPh sb="7" eb="9">
      <t>ジッセキ</t>
    </rPh>
    <rPh sb="10" eb="12">
      <t>ドウシュ</t>
    </rPh>
    <rPh sb="12" eb="14">
      <t>コウジ</t>
    </rPh>
    <phoneticPr fontId="2"/>
  </si>
  <si>
    <t>工事概要等は、入札公告『入札に参加する者に必要な資格』の記載内容を確認の上、同種工事（同種工事とは、入札公告「３ 入札に参加する者に必要な資格」(3)③ウの工事をいう。）が確認できるように具体的に記述すること。</t>
    <phoneticPr fontId="2"/>
  </si>
  <si>
    <t xml:space="preserve">  同種工事の施工実績（同種工事とは、入札公告「３ 入札に参加する者に必要な資格」（４）②の工事をいう。）</t>
    <rPh sb="2" eb="4">
      <t>ドウシュ</t>
    </rPh>
    <rPh sb="4" eb="6">
      <t>コウジ</t>
    </rPh>
    <rPh sb="7" eb="9">
      <t>セコウ</t>
    </rPh>
    <rPh sb="9" eb="11">
      <t>ジッセキ</t>
    </rPh>
    <rPh sb="12" eb="14">
      <t>ドウシュ</t>
    </rPh>
    <rPh sb="14" eb="16">
      <t>コウジ</t>
    </rPh>
    <rPh sb="19" eb="21">
      <t>ニュウサツ</t>
    </rPh>
    <rPh sb="21" eb="23">
      <t>コウコク</t>
    </rPh>
    <rPh sb="26" eb="28">
      <t>ニュウサツ</t>
    </rPh>
    <rPh sb="29" eb="31">
      <t>サンカ</t>
    </rPh>
    <rPh sb="33" eb="34">
      <t>モノ</t>
    </rPh>
    <rPh sb="35" eb="37">
      <t>ヒツヨウ</t>
    </rPh>
    <rPh sb="38" eb="40">
      <t>シカク</t>
    </rPh>
    <rPh sb="46" eb="48">
      <t>コウジ</t>
    </rPh>
    <phoneticPr fontId="2"/>
  </si>
  <si>
    <t>　現時点において、 上記工事の入札公告及び入札後審査方式一般競争入札（総合評価落札方式（簡易型Ｂ）・土木・ＪＶ）の共通事項の「入札に参加する者に必要な資格」に定められた事項のうち、次の全ての事項に該当し、入札参加資格を有していることを届け出ます。</t>
    <rPh sb="35" eb="37">
      <t>ソウゴウ</t>
    </rPh>
    <rPh sb="37" eb="39">
      <t>ヒョウカ</t>
    </rPh>
    <rPh sb="39" eb="41">
      <t>ラクサツ</t>
    </rPh>
    <rPh sb="41" eb="43">
      <t>ホウシキ</t>
    </rPh>
    <rPh sb="50" eb="52">
      <t>ドボク</t>
    </rPh>
    <phoneticPr fontId="2"/>
  </si>
  <si>
    <t>技術部門が建設部門「鋼構造及びコンクリート」
又は総合技術監理部門（建設「鋼構造及びコンクリート」）</t>
    <phoneticPr fontId="2"/>
  </si>
  <si>
    <r>
      <t>技術部門が建設部門「鋼構造及びコンクリート」
又は総合技術監理部門（建設「鋼構造及びコンクリート」</t>
    </r>
    <r>
      <rPr>
        <sz val="10"/>
        <rFont val="ＭＳ 明朝"/>
        <family val="1"/>
        <charset val="128"/>
      </rPr>
      <t>）</t>
    </r>
    <phoneticPr fontId="2"/>
  </si>
  <si>
    <t>技術部門が建設部門「鋼構造及びコンクリート」又は総合技術監理部門（建設「鋼構造及びコンクリート」）</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</si>
</sst>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5" formatCode="&quot;¥&quot;#,##0;&quot;¥&quot;\-#,##0"/>
    <numFmt numFmtId="176" formatCode="&quot;評定点（ &quot;0\ &quot;点）&quot;\ "/>
    <numFmt numFmtId="177" formatCode="0_ "/>
    <numFmt numFmtId="178" formatCode="#,##0&quot;-&quot;"/>
    <numFmt numFmtId="179" formatCode="[$]ggge&quot;年&quot;m&quot;月&quot;d&quot;日&quot;;@" x16r2:formatCode16="[$-ja-JP-x-gannen]ggge&quot;年&quot;m&quot;月&quot;d&quot;日&quot;;@"/>
    <numFmt numFmtId="180" formatCode="[$-411]ge\.m\.d;@"/>
    <numFmt numFmtId="181" formatCode="0.000"/>
    <numFmt numFmtId="182" formatCode="&quot;(&quot;#&quot;)&quot;"/>
    <numFmt numFmtId="183" formatCode="#,##0.0000;[Red]\-#,##0.0000"/>
    <numFmt numFmtId="184" formatCode="h&quot;時&quot;mm&quot;分&quot;;@"/>
    <numFmt numFmtId="185" formatCode="0.0000"/>
    <numFmt numFmtId="186" formatCode="[$-411]ggge&quot;年&quot;m&quot;月&quot;d&quot;日&quot;;@"/>
    <numFmt numFmtId="187" formatCode="&quot;又&quot;&quot;は&quot;@"/>
    <numFmt numFmtId="188" formatCode="0.0_ "/>
    <numFmt numFmtId="189" formatCode="#"/>
  </numFmts>
  <fonts count="93">
    <font>
      <sz val="11"/>
      <color indexed="8"/>
      <name val="ＭＳ Ｐゴシック"/>
      <family val="3"/>
      <charset val="128"/>
      <scheme val="minor"/>
    </font>
    <font>
      <sz val="9"/>
      <color indexed="8"/>
      <name val="MSPゴシック"/>
      <family val="3"/>
      <charset val="128"/>
    </font>
    <font>
      <sz val="6"/>
      <name val="ＭＳ Ｐゴシック"/>
      <family val="3"/>
      <charset val="128"/>
    </font>
    <font>
      <sz val="11"/>
      <name val="ＭＳ Ｐゴシック"/>
      <family val="3"/>
      <charset val="128"/>
    </font>
    <font>
      <sz val="10.5"/>
      <name val="ＭＳ 明朝"/>
      <family val="1"/>
      <charset val="128"/>
    </font>
    <font>
      <u/>
      <sz val="10.5"/>
      <name val="ＭＳ 明朝"/>
      <family val="1"/>
      <charset val="128"/>
    </font>
    <font>
      <sz val="7"/>
      <name val="ＭＳ 明朝"/>
      <family val="1"/>
      <charset val="128"/>
    </font>
    <font>
      <sz val="18"/>
      <name val="ＭＳ 明朝"/>
      <family val="1"/>
      <charset val="128"/>
    </font>
    <font>
      <sz val="14"/>
      <name val="ＭＳ 明朝"/>
      <family val="1"/>
      <charset val="128"/>
    </font>
    <font>
      <sz val="9"/>
      <color indexed="8"/>
      <name val="ＭＳ 明朝"/>
      <family val="1"/>
      <charset val="128"/>
    </font>
    <font>
      <sz val="9"/>
      <color indexed="8"/>
      <name val="ＭＳ ゴシック"/>
      <family val="3"/>
      <charset val="128"/>
    </font>
    <font>
      <sz val="10"/>
      <color indexed="8"/>
      <name val="ＭＳ ゴシック"/>
      <family val="3"/>
      <charset val="128"/>
    </font>
    <font>
      <sz val="6"/>
      <name val="ＭＳ Ｐゴシック"/>
      <family val="3"/>
      <charset val="128"/>
    </font>
    <font>
      <sz val="14"/>
      <color indexed="8"/>
      <name val="ＭＳ 明朝"/>
      <family val="1"/>
      <charset val="128"/>
    </font>
    <font>
      <sz val="9"/>
      <name val="ＭＳ 明朝"/>
      <family val="1"/>
      <charset val="128"/>
    </font>
    <font>
      <sz val="9"/>
      <name val="ＭＳ ゴシック"/>
      <family val="3"/>
      <charset val="128"/>
    </font>
    <font>
      <sz val="10"/>
      <color indexed="8"/>
      <name val="ＭＳ 明朝"/>
      <family val="1"/>
      <charset val="128"/>
    </font>
    <font>
      <sz val="10"/>
      <name val="ＭＳ 明朝"/>
      <family val="1"/>
      <charset val="128"/>
    </font>
    <font>
      <sz val="12"/>
      <color indexed="8"/>
      <name val="ＭＳ ゴシック"/>
      <family val="3"/>
      <charset val="128"/>
    </font>
    <font>
      <sz val="12"/>
      <color indexed="8"/>
      <name val="ＭＳ 明朝"/>
      <family val="1"/>
      <charset val="128"/>
    </font>
    <font>
      <sz val="9"/>
      <color indexed="9"/>
      <name val="MSPゴシック"/>
      <family val="3"/>
      <charset val="128"/>
    </font>
    <font>
      <b/>
      <sz val="9"/>
      <color indexed="9"/>
      <name val="MSPゴシック"/>
      <family val="3"/>
      <charset val="128"/>
    </font>
    <font>
      <sz val="9"/>
      <color indexed="10"/>
      <name val="MSPゴシック"/>
      <family val="3"/>
      <charset val="128"/>
    </font>
    <font>
      <b/>
      <sz val="9"/>
      <color indexed="8"/>
      <name val="MSPゴシック"/>
      <family val="3"/>
      <charset val="128"/>
    </font>
    <font>
      <sz val="10.5"/>
      <color indexed="8"/>
      <name val="ＭＳ 明朝"/>
      <family val="1"/>
      <charset val="128"/>
    </font>
    <font>
      <sz val="16"/>
      <color indexed="8"/>
      <name val="ＭＳ ゴシック"/>
      <family val="3"/>
      <charset val="128"/>
    </font>
    <font>
      <sz val="9"/>
      <color indexed="12"/>
      <name val="ＭＳ 明朝"/>
      <family val="1"/>
      <charset val="128"/>
    </font>
    <font>
      <sz val="9"/>
      <color indexed="10"/>
      <name val="ＭＳ 明朝"/>
      <family val="1"/>
      <charset val="128"/>
    </font>
    <font>
      <sz val="10"/>
      <color indexed="10"/>
      <name val="ＭＳ 明朝"/>
      <family val="1"/>
      <charset val="128"/>
    </font>
    <font>
      <sz val="24"/>
      <color indexed="8"/>
      <name val="ＭＳ ゴシック"/>
      <family val="3"/>
      <charset val="128"/>
    </font>
    <font>
      <u/>
      <sz val="10"/>
      <color indexed="8"/>
      <name val="ＭＳ ゴシック"/>
      <family val="3"/>
      <charset val="128"/>
    </font>
    <font>
      <u/>
      <sz val="10"/>
      <color indexed="8"/>
      <name val="ＭＳ 明朝"/>
      <family val="1"/>
      <charset val="128"/>
    </font>
    <font>
      <sz val="6"/>
      <name val="ＭＳ Ｐゴシック"/>
      <family val="3"/>
      <charset val="128"/>
    </font>
    <font>
      <sz val="14"/>
      <color indexed="10"/>
      <name val="ＭＳ ゴシック"/>
      <family val="3"/>
      <charset val="128"/>
    </font>
    <font>
      <u/>
      <sz val="14"/>
      <color indexed="10"/>
      <name val="ＭＳ ゴシック"/>
      <family val="3"/>
      <charset val="128"/>
    </font>
    <font>
      <sz val="6"/>
      <name val="ＭＳ Ｐゴシック"/>
      <family val="3"/>
      <charset val="128"/>
    </font>
    <font>
      <sz val="6"/>
      <name val="ＭＳ Ｐゴシック"/>
      <family val="3"/>
      <charset val="128"/>
    </font>
    <font>
      <sz val="10"/>
      <color indexed="8"/>
      <name val="ＭＳ Ｐゴシック"/>
      <family val="3"/>
      <charset val="128"/>
    </font>
    <font>
      <sz val="12"/>
      <name val="ＭＳ ゴシック"/>
      <family val="3"/>
      <charset val="128"/>
    </font>
    <font>
      <sz val="10"/>
      <name val="ＭＳ Ｐ明朝"/>
      <family val="1"/>
      <charset val="128"/>
    </font>
    <font>
      <sz val="11"/>
      <color indexed="8"/>
      <name val="ＭＳ Ｐゴシック"/>
      <family val="3"/>
      <charset val="128"/>
      <scheme val="minor"/>
    </font>
    <font>
      <sz val="18"/>
      <color theme="3"/>
      <name val="ＭＳ Ｐゴシック"/>
      <family val="3"/>
      <charset val="128"/>
    </font>
    <font>
      <sz val="9"/>
      <color rgb="FF9C6500"/>
      <name val="MSPゴシック"/>
      <family val="3"/>
      <charset val="128"/>
    </font>
    <font>
      <sz val="9"/>
      <color rgb="FFFA7D00"/>
      <name val="MSPゴシック"/>
      <family val="3"/>
      <charset val="128"/>
    </font>
    <font>
      <sz val="9"/>
      <color rgb="FF9C0006"/>
      <name val="MSPゴシック"/>
      <family val="3"/>
      <charset val="128"/>
    </font>
    <font>
      <b/>
      <sz val="9"/>
      <color rgb="FFFA7D00"/>
      <name val="MSPゴシック"/>
      <family val="3"/>
      <charset val="128"/>
    </font>
    <font>
      <b/>
      <sz val="15"/>
      <color theme="3"/>
      <name val="MSPゴシック"/>
      <family val="3"/>
      <charset val="128"/>
    </font>
    <font>
      <b/>
      <sz val="13"/>
      <color theme="3"/>
      <name val="MSPゴシック"/>
      <family val="3"/>
      <charset val="128"/>
    </font>
    <font>
      <b/>
      <sz val="11"/>
      <color theme="3"/>
      <name val="MSPゴシック"/>
      <family val="3"/>
      <charset val="128"/>
    </font>
    <font>
      <b/>
      <sz val="9"/>
      <color rgb="FF3F3F3F"/>
      <name val="MSPゴシック"/>
      <family val="3"/>
      <charset val="128"/>
    </font>
    <font>
      <i/>
      <sz val="9"/>
      <color rgb="FF7F7F7F"/>
      <name val="MSPゴシック"/>
      <family val="3"/>
      <charset val="128"/>
    </font>
    <font>
      <sz val="9"/>
      <color rgb="FF3F3F76"/>
      <name val="MSPゴシック"/>
      <family val="3"/>
      <charset val="128"/>
    </font>
    <font>
      <sz val="11"/>
      <color theme="1"/>
      <name val="ＭＳ Ｐゴシック"/>
      <family val="3"/>
      <charset val="128"/>
      <scheme val="minor"/>
    </font>
    <font>
      <sz val="9"/>
      <color rgb="FF006100"/>
      <name val="MSPゴシック"/>
      <family val="3"/>
      <charset val="128"/>
    </font>
    <font>
      <sz val="10"/>
      <color theme="1"/>
      <name val="ＭＳ 明朝"/>
      <family val="1"/>
      <charset val="128"/>
    </font>
    <font>
      <sz val="9"/>
      <color theme="1"/>
      <name val="ＭＳ 明朝"/>
      <family val="1"/>
      <charset val="128"/>
    </font>
    <font>
      <sz val="9"/>
      <color theme="1"/>
      <name val="ＭＳ ゴシック"/>
      <family val="3"/>
      <charset val="128"/>
    </font>
    <font>
      <sz val="10"/>
      <color theme="1"/>
      <name val="ＭＳ ゴシック"/>
      <family val="3"/>
      <charset val="128"/>
    </font>
    <font>
      <sz val="12"/>
      <color theme="1"/>
      <name val="ＭＳ ゴシック"/>
      <family val="3"/>
      <charset val="128"/>
    </font>
    <font>
      <sz val="9"/>
      <color rgb="FFFF0000"/>
      <name val="ＭＳ 明朝"/>
      <family val="1"/>
      <charset val="128"/>
    </font>
    <font>
      <sz val="14"/>
      <color theme="1"/>
      <name val="ＭＳ ゴシック"/>
      <family val="3"/>
      <charset val="128"/>
    </font>
    <font>
      <sz val="14"/>
      <color theme="1"/>
      <name val="ＭＳ 明朝"/>
      <family val="1"/>
      <charset val="128"/>
    </font>
    <font>
      <sz val="10"/>
      <color indexed="8"/>
      <name val="ＭＳ Ｐゴシック"/>
      <family val="3"/>
      <charset val="128"/>
      <scheme val="minor"/>
    </font>
    <font>
      <sz val="10"/>
      <color rgb="FFFF0000"/>
      <name val="ＭＳ 明朝"/>
      <family val="1"/>
      <charset val="128"/>
    </font>
    <font>
      <sz val="11"/>
      <color theme="1"/>
      <name val="ＭＳ Ｐゴシック"/>
      <family val="3"/>
      <scheme val="minor"/>
    </font>
    <font>
      <sz val="16"/>
      <color theme="1"/>
      <name val="ＭＳ 明朝"/>
      <family val="1"/>
      <charset val="128"/>
    </font>
    <font>
      <sz val="11"/>
      <color theme="1"/>
      <name val="ＭＳ Ｐゴシック"/>
      <family val="2"/>
      <scheme val="minor"/>
    </font>
    <font>
      <sz val="11"/>
      <color theme="1"/>
      <name val="ＭＳ Ｐ明朝"/>
      <family val="1"/>
      <charset val="128"/>
    </font>
    <font>
      <sz val="6"/>
      <name val="ＭＳ Ｐゴシック"/>
      <family val="3"/>
      <charset val="128"/>
      <scheme val="minor"/>
    </font>
    <font>
      <sz val="12"/>
      <color theme="1"/>
      <name val="ＭＳ Ｐ明朝"/>
      <family val="1"/>
      <charset val="128"/>
    </font>
    <font>
      <sz val="6"/>
      <name val="IPAゴシック"/>
      <family val="3"/>
      <charset val="128"/>
    </font>
    <font>
      <sz val="10"/>
      <color theme="1"/>
      <name val="Meiryo UI"/>
      <family val="3"/>
      <charset val="128"/>
    </font>
    <font>
      <sz val="11"/>
      <name val="ＭＳ Ｐゴシック"/>
      <family val="3"/>
    </font>
    <font>
      <b/>
      <sz val="10"/>
      <color rgb="FFC00000"/>
      <name val="Meiryo UI"/>
      <family val="3"/>
      <charset val="128"/>
    </font>
    <font>
      <sz val="18"/>
      <color theme="1"/>
      <name val="ＭＳ Ｐ明朝"/>
      <family val="1"/>
      <charset val="128"/>
    </font>
    <font>
      <sz val="9"/>
      <color theme="1"/>
      <name val="Meiryo UI"/>
      <family val="3"/>
      <charset val="128"/>
    </font>
    <font>
      <sz val="9"/>
      <color theme="1"/>
      <name val="ＭＳ Ｐ明朝"/>
      <family val="1"/>
      <charset val="128"/>
    </font>
    <font>
      <sz val="14"/>
      <color theme="1"/>
      <name val="Meiryo UI"/>
      <family val="3"/>
      <charset val="128"/>
    </font>
    <font>
      <sz val="8"/>
      <color theme="1"/>
      <name val="ＭＳ Ｐ明朝"/>
      <family val="1"/>
      <charset val="128"/>
    </font>
    <font>
      <sz val="22"/>
      <color theme="1"/>
      <name val="ＭＳ 明朝"/>
      <family val="1"/>
      <charset val="128"/>
    </font>
    <font>
      <sz val="11"/>
      <color indexed="8"/>
      <name val="ＭＳ ゴシック"/>
      <family val="3"/>
      <charset val="128"/>
    </font>
    <font>
      <sz val="16"/>
      <color theme="1"/>
      <name val="ＭＳ ゴシック"/>
      <family val="3"/>
      <charset val="128"/>
    </font>
    <font>
      <sz val="9.6999999999999993"/>
      <color theme="1"/>
      <name val="ＭＳ 明朝"/>
      <family val="1"/>
      <charset val="128"/>
    </font>
    <font>
      <sz val="10"/>
      <name val="ＭＳ ゴシック"/>
      <family val="3"/>
      <charset val="128"/>
    </font>
    <font>
      <sz val="8"/>
      <color indexed="8"/>
      <name val="ＭＳ 明朝"/>
      <family val="1"/>
      <charset val="128"/>
    </font>
    <font>
      <sz val="9"/>
      <color rgb="FF0000FF"/>
      <name val="ＭＳ 明朝"/>
      <family val="1"/>
      <charset val="128"/>
    </font>
    <font>
      <sz val="11"/>
      <color indexed="8"/>
      <name val="ＭＳ 明朝"/>
      <family val="1"/>
      <charset val="128"/>
    </font>
    <font>
      <sz val="10"/>
      <color rgb="FF000000"/>
      <name val="ＭＳ ゴシック"/>
      <family val="3"/>
      <charset val="128"/>
    </font>
    <font>
      <sz val="9.6999999999999993"/>
      <color theme="1"/>
      <name val="ＭＳ ゴシック"/>
      <family val="3"/>
      <charset val="128"/>
    </font>
    <font>
      <sz val="12"/>
      <color theme="1"/>
      <name val="ＭＳ 明朝"/>
      <family val="1"/>
      <charset val="128"/>
    </font>
    <font>
      <b/>
      <sz val="12"/>
      <color theme="1"/>
      <name val="ＭＳ 明朝"/>
      <family val="1"/>
      <charset val="128"/>
    </font>
    <font>
      <sz val="9"/>
      <color rgb="FF000000"/>
      <name val="ＭＳ ゴシック"/>
      <family val="3"/>
      <charset val="128"/>
    </font>
    <font>
      <sz val="6"/>
      <name val="ＭＳ Ｐゴシック"/>
      <family val="2"/>
      <charset val="128"/>
      <scheme val="minor"/>
    </font>
  </fonts>
  <fills count="40">
    <fill>
      <patternFill patternType="none"/>
    </fill>
    <fill>
      <patternFill patternType="gray125"/>
    </fill>
    <fill>
      <patternFill patternType="solid">
        <fgColor indexed="27"/>
        <bgColor indexed="64"/>
      </patternFill>
    </fill>
    <fill>
      <patternFill patternType="solid">
        <fgColor indexed="47"/>
        <bgColor indexed="64"/>
      </patternFill>
    </fill>
    <fill>
      <patternFill patternType="solid">
        <fgColor indexed="26"/>
        <bgColor indexed="64"/>
      </patternFill>
    </fill>
    <fill>
      <patternFill patternType="solid">
        <fgColor theme="4" tint="0.79992065187536243"/>
        <bgColor indexed="64"/>
      </patternFill>
    </fill>
    <fill>
      <patternFill patternType="solid">
        <fgColor theme="5" tint="0.79992065187536243"/>
        <bgColor indexed="64"/>
      </patternFill>
    </fill>
    <fill>
      <patternFill patternType="solid">
        <fgColor theme="6" tint="0.79992065187536243"/>
        <bgColor indexed="64"/>
      </patternFill>
    </fill>
    <fill>
      <patternFill patternType="solid">
        <fgColor theme="7" tint="0.79992065187536243"/>
        <bgColor indexed="64"/>
      </patternFill>
    </fill>
    <fill>
      <patternFill patternType="solid">
        <fgColor theme="8" tint="0.79992065187536243"/>
        <bgColor indexed="64"/>
      </patternFill>
    </fill>
    <fill>
      <patternFill patternType="solid">
        <fgColor theme="9" tint="0.79992065187536243"/>
        <bgColor indexed="64"/>
      </patternFill>
    </fill>
    <fill>
      <patternFill patternType="solid">
        <fgColor theme="4" tint="0.59993285927915285"/>
        <bgColor indexed="64"/>
      </patternFill>
    </fill>
    <fill>
      <patternFill patternType="solid">
        <fgColor theme="5" tint="0.59993285927915285"/>
        <bgColor indexed="64"/>
      </patternFill>
    </fill>
    <fill>
      <patternFill patternType="solid">
        <fgColor theme="6" tint="0.59993285927915285"/>
        <bgColor indexed="64"/>
      </patternFill>
    </fill>
    <fill>
      <patternFill patternType="solid">
        <fgColor theme="7" tint="0.59993285927915285"/>
        <bgColor indexed="64"/>
      </patternFill>
    </fill>
    <fill>
      <patternFill patternType="solid">
        <fgColor theme="8" tint="0.59993285927915285"/>
        <bgColor indexed="64"/>
      </patternFill>
    </fill>
    <fill>
      <patternFill patternType="solid">
        <fgColor theme="9" tint="0.599932859279152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rgb="FFCCFFFF"/>
        <bgColor indexed="64"/>
      </patternFill>
    </fill>
    <fill>
      <patternFill patternType="solid">
        <fgColor theme="0"/>
        <bgColor indexed="64"/>
      </patternFill>
    </fill>
    <fill>
      <patternFill patternType="solid">
        <fgColor rgb="FFFFFFCC"/>
        <bgColor indexed="64"/>
      </patternFill>
    </fill>
    <fill>
      <patternFill patternType="solid">
        <fgColor rgb="FFFFCCFF"/>
        <bgColor indexed="64"/>
      </patternFill>
    </fill>
    <fill>
      <patternFill patternType="solid">
        <fgColor indexed="9"/>
        <bgColor indexed="64"/>
      </patternFill>
    </fill>
    <fill>
      <patternFill patternType="solid">
        <fgColor theme="8" tint="0.79998168889431442"/>
        <bgColor indexed="64"/>
      </patternFill>
    </fill>
  </fills>
  <borders count="83">
    <border>
      <left/>
      <right/>
      <top/>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dotted">
        <color indexed="64"/>
      </left>
      <right/>
      <top style="thin">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diagonal/>
    </border>
    <border>
      <left/>
      <right/>
      <top style="dotted">
        <color indexed="64"/>
      </top>
      <bottom/>
      <diagonal/>
    </border>
    <border>
      <left/>
      <right style="thin">
        <color indexed="64"/>
      </right>
      <top style="dotted">
        <color indexed="64"/>
      </top>
      <bottom/>
      <diagonal/>
    </border>
    <border>
      <left style="dotted">
        <color indexed="64"/>
      </left>
      <right/>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top/>
      <bottom style="dotted">
        <color indexed="64"/>
      </bottom>
      <diagonal/>
    </border>
    <border>
      <left style="thin">
        <color indexed="64"/>
      </left>
      <right/>
      <top/>
      <bottom style="dotted">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style="dotted">
        <color indexed="64"/>
      </left>
      <right/>
      <top style="thin">
        <color indexed="64"/>
      </top>
      <bottom style="double">
        <color indexed="64"/>
      </bottom>
      <diagonal/>
    </border>
    <border>
      <left/>
      <right style="thin">
        <color indexed="64"/>
      </right>
      <top style="thin">
        <color indexed="64"/>
      </top>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style="thin">
        <color indexed="64"/>
      </left>
      <right/>
      <top style="thin">
        <color indexed="64"/>
      </top>
      <bottom/>
      <diagonal/>
    </border>
    <border>
      <left/>
      <right style="thin">
        <color indexed="64"/>
      </right>
      <top/>
      <bottom/>
      <diagonal/>
    </border>
    <border>
      <left/>
      <right style="dotted">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style="double">
        <color indexed="64"/>
      </top>
      <bottom/>
      <diagonal/>
    </border>
    <border>
      <left style="thin">
        <color indexed="64"/>
      </left>
      <right style="thin">
        <color indexed="64"/>
      </right>
      <top/>
      <bottom style="double">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2370372631001"/>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style="thin">
        <color rgb="FF000000"/>
      </right>
      <top style="thin">
        <color indexed="64"/>
      </top>
      <bottom style="thin">
        <color rgb="FF000000"/>
      </bottom>
      <diagonal/>
    </border>
    <border>
      <left style="thin">
        <color rgb="FF000000"/>
      </left>
      <right style="thin">
        <color rgb="FF000000"/>
      </right>
      <top style="thin">
        <color indexed="64"/>
      </top>
      <bottom/>
      <diagonal/>
    </border>
    <border>
      <left style="thin">
        <color rgb="FF000000"/>
      </left>
      <right style="thin">
        <color indexed="64"/>
      </right>
      <top style="thin">
        <color indexed="64"/>
      </top>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right style="thin">
        <color indexed="64"/>
      </right>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style="thin">
        <color indexed="64"/>
      </right>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indexed="64"/>
      </top>
      <bottom style="thin">
        <color rgb="FF000000"/>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right style="thin">
        <color rgb="FF000000"/>
      </right>
      <top/>
      <bottom style="thin">
        <color indexed="64"/>
      </bottom>
      <diagonal/>
    </border>
    <border>
      <left style="thin">
        <color rgb="FF000000"/>
      </left>
      <right style="thin">
        <color rgb="FF000000"/>
      </right>
      <top/>
      <bottom style="thin">
        <color indexed="64"/>
      </bottom>
      <diagonal/>
    </border>
    <border>
      <left style="thin">
        <color rgb="FF000000"/>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dotted">
        <color indexed="64"/>
      </top>
      <bottom style="dotted">
        <color indexed="64"/>
      </bottom>
      <diagonal/>
    </border>
    <border>
      <left/>
      <right/>
      <top style="dotted">
        <color indexed="64"/>
      </top>
      <bottom style="double">
        <color indexed="64"/>
      </bottom>
      <diagonal/>
    </border>
    <border>
      <left/>
      <right style="thin">
        <color indexed="64"/>
      </right>
      <top style="dotted">
        <color indexed="64"/>
      </top>
      <bottom style="double">
        <color indexed="64"/>
      </bottom>
      <diagonal/>
    </border>
  </borders>
  <cellStyleXfs count="49">
    <xf numFmtId="0" fontId="0" fillId="0" borderId="0"/>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 fillId="16" borderId="0" applyNumberFormat="0" applyBorder="0" applyAlignment="0" applyProtection="0">
      <alignment vertical="center"/>
    </xf>
    <xf numFmtId="0" fontId="20" fillId="17" borderId="0" applyNumberFormat="0" applyBorder="0" applyAlignment="0" applyProtection="0">
      <alignment vertical="center"/>
    </xf>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20" fillId="20" borderId="0" applyNumberFormat="0" applyBorder="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20" fillId="23" borderId="0" applyNumberFormat="0" applyBorder="0" applyAlignment="0" applyProtection="0">
      <alignment vertical="center"/>
    </xf>
    <xf numFmtId="0" fontId="20" fillId="24" borderId="0" applyNumberFormat="0" applyBorder="0" applyAlignment="0" applyProtection="0">
      <alignment vertical="center"/>
    </xf>
    <xf numFmtId="0" fontId="20" fillId="25" borderId="0" applyNumberFormat="0" applyBorder="0" applyAlignment="0" applyProtection="0">
      <alignment vertical="center"/>
    </xf>
    <xf numFmtId="0" fontId="20" fillId="26" borderId="0" applyNumberFormat="0" applyBorder="0" applyAlignment="0" applyProtection="0">
      <alignment vertical="center"/>
    </xf>
    <xf numFmtId="0" fontId="20" fillId="27" borderId="0" applyNumberFormat="0" applyBorder="0" applyAlignment="0" applyProtection="0">
      <alignment vertical="center"/>
    </xf>
    <xf numFmtId="0" fontId="20" fillId="28" borderId="0" applyNumberFormat="0" applyBorder="0" applyAlignment="0" applyProtection="0">
      <alignment vertical="center"/>
    </xf>
    <xf numFmtId="0" fontId="41" fillId="0" borderId="0" applyNumberFormat="0" applyFill="0" applyBorder="0" applyAlignment="0" applyProtection="0">
      <alignment vertical="center"/>
    </xf>
    <xf numFmtId="0" fontId="21" fillId="29" borderId="49" applyNumberFormat="0" applyAlignment="0" applyProtection="0">
      <alignment vertical="center"/>
    </xf>
    <xf numFmtId="0" fontId="42" fillId="30" borderId="0" applyNumberFormat="0" applyBorder="0" applyAlignment="0" applyProtection="0">
      <alignment vertical="center"/>
    </xf>
    <xf numFmtId="0" fontId="40" fillId="4" borderId="50" applyNumberFormat="0" applyAlignment="0" applyProtection="0">
      <alignment vertical="center"/>
    </xf>
    <xf numFmtId="0" fontId="43" fillId="0" borderId="51" applyNumberFormat="0" applyFill="0" applyAlignment="0" applyProtection="0">
      <alignment vertical="center"/>
    </xf>
    <xf numFmtId="0" fontId="44" fillId="31" borderId="0" applyNumberFormat="0" applyBorder="0" applyAlignment="0" applyProtection="0">
      <alignment vertical="center"/>
    </xf>
    <xf numFmtId="0" fontId="45" fillId="32" borderId="52" applyNumberFormat="0" applyAlignment="0" applyProtection="0">
      <alignment vertical="center"/>
    </xf>
    <xf numFmtId="0" fontId="22" fillId="0" borderId="0" applyNumberFormat="0" applyFill="0" applyBorder="0" applyAlignment="0" applyProtection="0">
      <alignment vertical="center"/>
    </xf>
    <xf numFmtId="0" fontId="46" fillId="0" borderId="53" applyNumberFormat="0" applyFill="0" applyAlignment="0" applyProtection="0">
      <alignment vertical="center"/>
    </xf>
    <xf numFmtId="0" fontId="47" fillId="0" borderId="54" applyNumberFormat="0" applyFill="0" applyAlignment="0" applyProtection="0">
      <alignment vertical="center"/>
    </xf>
    <xf numFmtId="0" fontId="48" fillId="0" borderId="55" applyNumberFormat="0" applyFill="0" applyAlignment="0" applyProtection="0">
      <alignment vertical="center"/>
    </xf>
    <xf numFmtId="0" fontId="48" fillId="0" borderId="0" applyNumberFormat="0" applyFill="0" applyBorder="0" applyAlignment="0" applyProtection="0">
      <alignment vertical="center"/>
    </xf>
    <xf numFmtId="0" fontId="23" fillId="0" borderId="56" applyNumberFormat="0" applyFill="0" applyAlignment="0" applyProtection="0">
      <alignment vertical="center"/>
    </xf>
    <xf numFmtId="0" fontId="49" fillId="32" borderId="57" applyNumberFormat="0" applyAlignment="0" applyProtection="0">
      <alignment vertical="center"/>
    </xf>
    <xf numFmtId="0" fontId="50" fillId="0" borderId="0" applyNumberFormat="0" applyFill="0" applyBorder="0" applyAlignment="0" applyProtection="0">
      <alignment vertical="center"/>
    </xf>
    <xf numFmtId="0" fontId="51" fillId="3" borderId="52" applyNumberFormat="0" applyAlignment="0" applyProtection="0">
      <alignment vertical="center"/>
    </xf>
    <xf numFmtId="0" fontId="3" fillId="0" borderId="0">
      <alignment vertical="center"/>
    </xf>
    <xf numFmtId="0" fontId="52" fillId="0" borderId="0"/>
    <xf numFmtId="0" fontId="53" fillId="33" borderId="0" applyNumberFormat="0" applyBorder="0" applyAlignment="0" applyProtection="0">
      <alignment vertical="center"/>
    </xf>
    <xf numFmtId="0" fontId="66" fillId="0" borderId="0"/>
    <xf numFmtId="0" fontId="72" fillId="0" borderId="0">
      <alignment vertical="center"/>
    </xf>
    <xf numFmtId="38" fontId="64" fillId="0" borderId="0" applyFont="0" applyFill="0" applyBorder="0" applyAlignment="0" applyProtection="0">
      <alignment vertical="center"/>
    </xf>
    <xf numFmtId="0" fontId="64" fillId="0" borderId="0"/>
    <xf numFmtId="0" fontId="52" fillId="0" borderId="0"/>
  </cellStyleXfs>
  <cellXfs count="580">
    <xf numFmtId="0" fontId="0" fillId="0" borderId="0" xfId="0"/>
    <xf numFmtId="0" fontId="16" fillId="0" borderId="0" xfId="0" applyFont="1" applyAlignment="1">
      <alignment vertical="center"/>
    </xf>
    <xf numFmtId="0" fontId="9" fillId="0" borderId="0" xfId="0" applyFont="1" applyAlignment="1">
      <alignment vertical="center"/>
    </xf>
    <xf numFmtId="0" fontId="4" fillId="0" borderId="0" xfId="41" applyFont="1">
      <alignment vertical="center"/>
    </xf>
    <xf numFmtId="0" fontId="4" fillId="0" borderId="0" xfId="41" applyFont="1" applyAlignment="1">
      <alignment vertical="top"/>
    </xf>
    <xf numFmtId="0" fontId="4" fillId="4" borderId="0" xfId="41" applyFont="1" applyFill="1" applyAlignment="1" applyProtection="1">
      <alignment horizontal="center" vertical="center"/>
      <protection locked="0"/>
    </xf>
    <xf numFmtId="0" fontId="4" fillId="0" borderId="0" xfId="41" applyFont="1" applyAlignment="1">
      <alignment horizontal="center" vertical="center"/>
    </xf>
    <xf numFmtId="0" fontId="4" fillId="0" borderId="0" xfId="41" applyFont="1" applyAlignment="1">
      <alignment horizontal="distributed" vertical="center"/>
    </xf>
    <xf numFmtId="0" fontId="6" fillId="0" borderId="0" xfId="41" applyFont="1">
      <alignment vertical="center"/>
    </xf>
    <xf numFmtId="0" fontId="24" fillId="0" borderId="0" xfId="41" applyFont="1">
      <alignment vertical="center"/>
    </xf>
    <xf numFmtId="0" fontId="4" fillId="0" borderId="0" xfId="41" applyFont="1" applyAlignment="1">
      <alignment horizontal="left" vertical="justify" wrapText="1"/>
    </xf>
    <xf numFmtId="0" fontId="9" fillId="0" borderId="1" xfId="0" applyFont="1" applyBorder="1" applyAlignment="1">
      <alignment vertical="center"/>
    </xf>
    <xf numFmtId="0" fontId="16" fillId="0" borderId="1" xfId="0" applyFont="1" applyBorder="1" applyAlignment="1">
      <alignment vertical="center"/>
    </xf>
    <xf numFmtId="49" fontId="18" fillId="0" borderId="0" xfId="0" applyNumberFormat="1" applyFont="1" applyAlignment="1">
      <alignment vertical="center"/>
    </xf>
    <xf numFmtId="0" fontId="16" fillId="0" borderId="2" xfId="0" applyFont="1" applyBorder="1" applyAlignment="1">
      <alignment horizontal="right" vertical="center"/>
    </xf>
    <xf numFmtId="0" fontId="16" fillId="0" borderId="3" xfId="0" applyFont="1" applyBorder="1" applyAlignment="1">
      <alignment vertical="center"/>
    </xf>
    <xf numFmtId="49" fontId="16" fillId="0" borderId="2" xfId="0" applyNumberFormat="1" applyFont="1" applyBorder="1" applyAlignment="1">
      <alignment horizontal="center" vertical="center"/>
    </xf>
    <xf numFmtId="49" fontId="16" fillId="0" borderId="5" xfId="0" applyNumberFormat="1" applyFont="1" applyBorder="1" applyAlignment="1">
      <alignment horizontal="center" vertical="center"/>
    </xf>
    <xf numFmtId="49" fontId="16" fillId="0" borderId="4" xfId="0" applyNumberFormat="1" applyFont="1" applyBorder="1" applyAlignment="1">
      <alignment horizontal="center" vertical="center"/>
    </xf>
    <xf numFmtId="0" fontId="16" fillId="0" borderId="3" xfId="0" applyFont="1" applyBorder="1" applyAlignment="1">
      <alignment horizontal="left" vertical="center"/>
    </xf>
    <xf numFmtId="5" fontId="16" fillId="0" borderId="2" xfId="0" applyNumberFormat="1" applyFont="1" applyBorder="1" applyAlignment="1">
      <alignment horizontal="right" vertical="center"/>
    </xf>
    <xf numFmtId="0" fontId="16" fillId="0" borderId="6" xfId="0" applyFont="1" applyBorder="1" applyAlignment="1">
      <alignment horizontal="right" vertical="center"/>
    </xf>
    <xf numFmtId="0" fontId="16" fillId="0" borderId="7" xfId="0" applyFont="1" applyBorder="1" applyAlignment="1">
      <alignment vertical="center"/>
    </xf>
    <xf numFmtId="49" fontId="9" fillId="0" borderId="0" xfId="0" applyNumberFormat="1" applyFont="1" applyAlignment="1">
      <alignment horizontal="right" vertical="top"/>
    </xf>
    <xf numFmtId="0" fontId="18" fillId="0" borderId="0" xfId="0" applyFont="1" applyAlignment="1">
      <alignment vertical="center"/>
    </xf>
    <xf numFmtId="0" fontId="11" fillId="0" borderId="0" xfId="0" applyFont="1" applyAlignment="1">
      <alignment horizontal="right" vertical="center"/>
    </xf>
    <xf numFmtId="0" fontId="16" fillId="0" borderId="8" xfId="0" applyFont="1" applyBorder="1" applyAlignment="1">
      <alignment horizontal="right" vertical="center"/>
    </xf>
    <xf numFmtId="0" fontId="16" fillId="0" borderId="9" xfId="0" applyFont="1" applyBorder="1" applyAlignment="1">
      <alignment vertical="center"/>
    </xf>
    <xf numFmtId="49" fontId="10" fillId="0" borderId="0" xfId="0" applyNumberFormat="1" applyFont="1" applyAlignment="1">
      <alignment vertical="center"/>
    </xf>
    <xf numFmtId="49" fontId="9" fillId="0" borderId="10" xfId="0" applyNumberFormat="1" applyFont="1" applyBorder="1" applyAlignment="1">
      <alignment horizontal="right" vertical="center" wrapText="1"/>
    </xf>
    <xf numFmtId="49" fontId="10" fillId="0" borderId="0" xfId="0" applyNumberFormat="1" applyFont="1" applyAlignment="1">
      <alignment horizontal="right" vertical="top"/>
    </xf>
    <xf numFmtId="0" fontId="16" fillId="0" borderId="11" xfId="0" applyFont="1" applyBorder="1" applyAlignment="1">
      <alignment horizontal="center" vertical="center"/>
    </xf>
    <xf numFmtId="176" fontId="16" fillId="0" borderId="4" xfId="0" applyNumberFormat="1" applyFont="1" applyBorder="1" applyAlignment="1">
      <alignment vertical="center"/>
    </xf>
    <xf numFmtId="0" fontId="25" fillId="0" borderId="0" xfId="0" applyFont="1" applyAlignment="1">
      <alignment horizontal="center" vertical="center"/>
    </xf>
    <xf numFmtId="0" fontId="10" fillId="0" borderId="0" xfId="0" applyFont="1" applyAlignment="1">
      <alignment vertical="center"/>
    </xf>
    <xf numFmtId="0" fontId="26" fillId="0" borderId="0" xfId="0" applyFont="1" applyAlignment="1">
      <alignment vertical="center"/>
    </xf>
    <xf numFmtId="0" fontId="27" fillId="0" borderId="0" xfId="0" applyFont="1" applyAlignment="1">
      <alignment vertical="center"/>
    </xf>
    <xf numFmtId="0" fontId="13" fillId="0" borderId="0" xfId="0" applyFont="1" applyAlignment="1">
      <alignment vertical="top" wrapText="1"/>
    </xf>
    <xf numFmtId="0" fontId="13" fillId="0" borderId="0" xfId="0" applyFont="1" applyAlignment="1">
      <alignment vertical="center"/>
    </xf>
    <xf numFmtId="0" fontId="14" fillId="0" borderId="0" xfId="0" applyFont="1" applyAlignment="1">
      <alignment vertical="center"/>
    </xf>
    <xf numFmtId="0" fontId="15" fillId="0" borderId="0" xfId="0" applyFont="1" applyAlignment="1">
      <alignment vertical="center"/>
    </xf>
    <xf numFmtId="49" fontId="14" fillId="0" borderId="0" xfId="0" applyNumberFormat="1" applyFont="1" applyAlignment="1">
      <alignment horizontal="right" vertical="top"/>
    </xf>
    <xf numFmtId="0" fontId="14" fillId="0" borderId="0" xfId="0" applyFont="1" applyAlignment="1">
      <alignment vertical="top" wrapText="1"/>
    </xf>
    <xf numFmtId="0" fontId="16" fillId="0" borderId="12" xfId="0" applyFont="1" applyBorder="1" applyAlignment="1">
      <alignment vertical="center"/>
    </xf>
    <xf numFmtId="0" fontId="0" fillId="0" borderId="13" xfId="0" applyBorder="1" applyAlignment="1">
      <alignment vertical="center"/>
    </xf>
    <xf numFmtId="49" fontId="16" fillId="0" borderId="14" xfId="0" applyNumberFormat="1" applyFont="1" applyBorder="1" applyAlignment="1">
      <alignment horizontal="center" vertical="center"/>
    </xf>
    <xf numFmtId="49" fontId="16" fillId="0" borderId="15" xfId="0" applyNumberFormat="1" applyFont="1" applyBorder="1" applyAlignment="1">
      <alignment horizontal="center" vertical="center"/>
    </xf>
    <xf numFmtId="0" fontId="9" fillId="0" borderId="0" xfId="0" applyFont="1" applyAlignment="1">
      <alignment vertical="top" wrapText="1"/>
    </xf>
    <xf numFmtId="0" fontId="4" fillId="0" borderId="0" xfId="41" applyFont="1" applyAlignment="1">
      <alignment horizontal="center" vertical="top"/>
    </xf>
    <xf numFmtId="0" fontId="4" fillId="0" borderId="0" xfId="41" applyFont="1" applyAlignment="1">
      <alignment horizontal="right" vertical="top"/>
    </xf>
    <xf numFmtId="0" fontId="54" fillId="0" borderId="0" xfId="0" applyFont="1" applyAlignment="1">
      <alignment vertical="center"/>
    </xf>
    <xf numFmtId="0" fontId="54" fillId="0" borderId="0" xfId="0" applyFont="1" applyAlignment="1">
      <alignment vertical="center" shrinkToFit="1"/>
    </xf>
    <xf numFmtId="0" fontId="55" fillId="0" borderId="0" xfId="0" applyFont="1" applyAlignment="1">
      <alignment vertical="center"/>
    </xf>
    <xf numFmtId="49" fontId="55" fillId="0" borderId="0" xfId="0" applyNumberFormat="1" applyFont="1" applyAlignment="1">
      <alignment horizontal="right" vertical="top"/>
    </xf>
    <xf numFmtId="49" fontId="58" fillId="0" borderId="0" xfId="42" applyNumberFormat="1" applyFont="1" applyAlignment="1">
      <alignment vertical="center"/>
    </xf>
    <xf numFmtId="0" fontId="16" fillId="0" borderId="20" xfId="0" applyFont="1" applyBorder="1" applyAlignment="1">
      <alignment vertical="center"/>
    </xf>
    <xf numFmtId="0" fontId="0" fillId="0" borderId="21" xfId="0" applyBorder="1" applyAlignment="1">
      <alignment vertical="center"/>
    </xf>
    <xf numFmtId="0" fontId="55" fillId="0" borderId="0" xfId="42" applyFont="1" applyAlignment="1">
      <alignment vertical="center"/>
    </xf>
    <xf numFmtId="0" fontId="14" fillId="0" borderId="0" xfId="42" applyFont="1" applyAlignment="1">
      <alignment vertical="center"/>
    </xf>
    <xf numFmtId="49" fontId="14" fillId="0" borderId="0" xfId="42" applyNumberFormat="1" applyFont="1" applyAlignment="1">
      <alignment horizontal="right" vertical="top"/>
    </xf>
    <xf numFmtId="0" fontId="14" fillId="0" borderId="0" xfId="42" applyFont="1" applyAlignment="1">
      <alignment vertical="top" wrapText="1"/>
    </xf>
    <xf numFmtId="0" fontId="54" fillId="0" borderId="11" xfId="0" applyFont="1" applyBorder="1" applyAlignment="1">
      <alignment horizontal="center" vertical="center"/>
    </xf>
    <xf numFmtId="176" fontId="16" fillId="0" borderId="23" xfId="0" applyNumberFormat="1" applyFont="1" applyBorder="1" applyAlignment="1">
      <alignment vertical="center"/>
    </xf>
    <xf numFmtId="0" fontId="59" fillId="0" borderId="0" xfId="0" applyFont="1" applyAlignment="1">
      <alignment vertical="center"/>
    </xf>
    <xf numFmtId="0" fontId="8" fillId="0" borderId="0" xfId="0" applyFont="1" applyAlignment="1">
      <alignment vertical="center" wrapText="1"/>
    </xf>
    <xf numFmtId="49" fontId="17" fillId="0" borderId="24" xfId="0" applyNumberFormat="1" applyFont="1" applyBorder="1" applyAlignment="1">
      <alignment horizontal="center" vertical="center"/>
    </xf>
    <xf numFmtId="49" fontId="17" fillId="0" borderId="25" xfId="0" applyNumberFormat="1" applyFont="1" applyBorder="1" applyAlignment="1">
      <alignment horizontal="center" vertical="center"/>
    </xf>
    <xf numFmtId="0" fontId="16" fillId="0" borderId="26" xfId="0" applyFont="1" applyBorder="1" applyAlignment="1">
      <alignment vertical="center"/>
    </xf>
    <xf numFmtId="0" fontId="16" fillId="0" borderId="27" xfId="0" applyFont="1" applyBorder="1" applyAlignment="1">
      <alignment vertical="center"/>
    </xf>
    <xf numFmtId="49" fontId="38" fillId="0" borderId="0" xfId="0" applyNumberFormat="1" applyFont="1" applyAlignment="1">
      <alignment vertical="center"/>
    </xf>
    <xf numFmtId="49" fontId="16" fillId="0" borderId="19" xfId="0" applyNumberFormat="1" applyFont="1" applyBorder="1" applyAlignment="1">
      <alignment horizontal="center" vertical="top"/>
    </xf>
    <xf numFmtId="49" fontId="16" fillId="0" borderId="1" xfId="0" applyNumberFormat="1" applyFont="1" applyBorder="1" applyAlignment="1">
      <alignment horizontal="center" vertical="center"/>
    </xf>
    <xf numFmtId="0" fontId="9" fillId="0" borderId="0" xfId="42" applyFont="1" applyAlignment="1">
      <alignment vertical="center"/>
    </xf>
    <xf numFmtId="49" fontId="9" fillId="0" borderId="0" xfId="42" applyNumberFormat="1" applyFont="1" applyAlignment="1">
      <alignment horizontal="right" vertical="top"/>
    </xf>
    <xf numFmtId="0" fontId="26" fillId="0" borderId="0" xfId="42" applyFont="1" applyAlignment="1">
      <alignment vertical="center"/>
    </xf>
    <xf numFmtId="0" fontId="25" fillId="0" borderId="0" xfId="42" applyFont="1" applyAlignment="1">
      <alignment horizontal="center" vertical="center"/>
    </xf>
    <xf numFmtId="0" fontId="16" fillId="0" borderId="0" xfId="42" applyFont="1" applyAlignment="1">
      <alignment vertical="center"/>
    </xf>
    <xf numFmtId="0" fontId="9" fillId="0" borderId="0" xfId="0" applyFont="1" applyAlignment="1">
      <alignment horizontal="right" vertical="top"/>
    </xf>
    <xf numFmtId="0" fontId="9" fillId="0" borderId="10" xfId="0" applyFont="1" applyBorder="1" applyAlignment="1">
      <alignment vertical="top" wrapText="1"/>
    </xf>
    <xf numFmtId="0" fontId="16" fillId="38" borderId="4" xfId="0" applyFont="1" applyFill="1" applyBorder="1" applyAlignment="1">
      <alignment vertical="center"/>
    </xf>
    <xf numFmtId="49" fontId="27" fillId="0" borderId="0" xfId="0" applyNumberFormat="1" applyFont="1" applyAlignment="1">
      <alignment horizontal="right" vertical="top"/>
    </xf>
    <xf numFmtId="0" fontId="27" fillId="0" borderId="0" xfId="0" applyFont="1" applyAlignment="1">
      <alignment vertical="top" wrapText="1"/>
    </xf>
    <xf numFmtId="14" fontId="54" fillId="37" borderId="0" xfId="0" applyNumberFormat="1" applyFont="1" applyFill="1" applyAlignment="1" applyProtection="1">
      <alignment horizontal="center" vertical="center"/>
      <protection locked="0"/>
    </xf>
    <xf numFmtId="0" fontId="9" fillId="0" borderId="0" xfId="0" applyFont="1" applyFill="1" applyAlignment="1">
      <alignment vertical="center"/>
    </xf>
    <xf numFmtId="14" fontId="54" fillId="0" borderId="0" xfId="0" applyNumberFormat="1" applyFont="1" applyFill="1" applyAlignment="1" applyProtection="1">
      <alignment vertical="center"/>
      <protection locked="0"/>
    </xf>
    <xf numFmtId="49" fontId="16" fillId="0" borderId="16" xfId="0" applyNumberFormat="1" applyFont="1" applyFill="1" applyBorder="1" applyAlignment="1">
      <alignment horizontal="center" vertical="center"/>
    </xf>
    <xf numFmtId="0" fontId="16" fillId="0" borderId="16" xfId="0" applyFont="1" applyFill="1" applyBorder="1" applyAlignment="1">
      <alignment vertical="center"/>
    </xf>
    <xf numFmtId="0" fontId="16" fillId="0" borderId="17" xfId="0" applyFont="1" applyFill="1" applyBorder="1" applyAlignment="1">
      <alignment vertical="center"/>
    </xf>
    <xf numFmtId="0" fontId="16" fillId="0" borderId="0" xfId="0" applyFont="1" applyFill="1" applyAlignment="1">
      <alignment vertical="center"/>
    </xf>
    <xf numFmtId="0" fontId="16" fillId="2" borderId="4" xfId="0" quotePrefix="1" applyFont="1" applyFill="1" applyBorder="1" applyAlignment="1" applyProtection="1">
      <alignment vertical="center"/>
      <protection locked="0"/>
    </xf>
    <xf numFmtId="0" fontId="16" fillId="34" borderId="0" xfId="0" quotePrefix="1" applyFont="1" applyFill="1" applyBorder="1" applyAlignment="1" applyProtection="1">
      <alignment vertical="center"/>
      <protection locked="0"/>
    </xf>
    <xf numFmtId="0" fontId="16" fillId="2" borderId="0" xfId="0" quotePrefix="1" applyFont="1" applyFill="1" applyBorder="1" applyAlignment="1" applyProtection="1">
      <alignment vertical="center"/>
      <protection locked="0"/>
    </xf>
    <xf numFmtId="0" fontId="16" fillId="34" borderId="0" xfId="0" applyFont="1" applyFill="1" applyAlignment="1" applyProtection="1">
      <alignment vertical="center"/>
      <protection locked="0"/>
    </xf>
    <xf numFmtId="0" fontId="63" fillId="34" borderId="33" xfId="0" applyFont="1" applyFill="1" applyBorder="1" applyAlignment="1" applyProtection="1">
      <alignment vertical="center"/>
      <protection locked="0"/>
    </xf>
    <xf numFmtId="0" fontId="63" fillId="34" borderId="8" xfId="0" applyFont="1" applyFill="1" applyBorder="1" applyAlignment="1" applyProtection="1">
      <alignment vertical="center"/>
      <protection locked="0"/>
    </xf>
    <xf numFmtId="0" fontId="16" fillId="2" borderId="4" xfId="0" applyFont="1" applyFill="1" applyBorder="1" applyAlignment="1" applyProtection="1">
      <alignment vertical="center"/>
      <protection locked="0"/>
    </xf>
    <xf numFmtId="0" fontId="28" fillId="2" borderId="16" xfId="0" applyFont="1" applyFill="1" applyBorder="1" applyAlignment="1" applyProtection="1">
      <alignment vertical="center"/>
      <protection locked="0"/>
    </xf>
    <xf numFmtId="0" fontId="17" fillId="2" borderId="10" xfId="0" applyFont="1" applyFill="1" applyBorder="1" applyAlignment="1" applyProtection="1">
      <alignment vertical="center"/>
      <protection locked="0"/>
    </xf>
    <xf numFmtId="0" fontId="16" fillId="2" borderId="16" xfId="0" applyFont="1" applyFill="1" applyBorder="1" applyAlignment="1" applyProtection="1">
      <alignment vertical="center"/>
      <protection locked="0"/>
    </xf>
    <xf numFmtId="0" fontId="16" fillId="2" borderId="18" xfId="0" applyFont="1" applyFill="1" applyBorder="1" applyAlignment="1" applyProtection="1">
      <alignment horizontal="center" vertical="center"/>
      <protection locked="0"/>
    </xf>
    <xf numFmtId="0" fontId="16" fillId="2" borderId="0" xfId="0" applyFont="1" applyFill="1" applyAlignment="1" applyProtection="1">
      <alignment vertical="center"/>
      <protection locked="0"/>
    </xf>
    <xf numFmtId="0" fontId="17" fillId="34" borderId="23" xfId="0" quotePrefix="1" applyFont="1" applyFill="1" applyBorder="1" applyAlignment="1" applyProtection="1">
      <alignment vertical="center"/>
      <protection locked="0"/>
    </xf>
    <xf numFmtId="0" fontId="16" fillId="2" borderId="18" xfId="0" applyFont="1" applyFill="1" applyBorder="1" applyAlignment="1" applyProtection="1">
      <alignment vertical="center"/>
      <protection locked="0"/>
    </xf>
    <xf numFmtId="0" fontId="54" fillId="34" borderId="33" xfId="0" applyFont="1" applyFill="1" applyBorder="1" applyAlignment="1" applyProtection="1">
      <alignment vertical="center"/>
      <protection locked="0"/>
    </xf>
    <xf numFmtId="0" fontId="54" fillId="34" borderId="1" xfId="0" applyFont="1" applyFill="1" applyBorder="1" applyAlignment="1" applyProtection="1">
      <alignment vertical="center"/>
      <protection locked="0"/>
    </xf>
    <xf numFmtId="0" fontId="54" fillId="34" borderId="8" xfId="0" applyFont="1" applyFill="1" applyBorder="1" applyAlignment="1" applyProtection="1">
      <alignment vertical="center"/>
      <protection locked="0"/>
    </xf>
    <xf numFmtId="0" fontId="9" fillId="34" borderId="0" xfId="0" applyFont="1" applyFill="1" applyAlignment="1" applyProtection="1">
      <alignment vertical="center"/>
      <protection locked="0"/>
    </xf>
    <xf numFmtId="0" fontId="54" fillId="0" borderId="11" xfId="0" applyFont="1" applyBorder="1" applyAlignment="1" applyProtection="1">
      <alignment horizontal="center" vertical="center"/>
    </xf>
    <xf numFmtId="0" fontId="16" fillId="0" borderId="0" xfId="0" applyFont="1" applyBorder="1" applyAlignment="1">
      <alignment vertical="center"/>
    </xf>
    <xf numFmtId="0" fontId="9" fillId="0" borderId="0" xfId="0" applyFont="1" applyBorder="1" applyAlignment="1">
      <alignment vertical="center"/>
    </xf>
    <xf numFmtId="0" fontId="16" fillId="0" borderId="3" xfId="0" applyFont="1" applyBorder="1" applyAlignment="1">
      <alignment horizontal="left" vertical="center"/>
    </xf>
    <xf numFmtId="0" fontId="16" fillId="0" borderId="0" xfId="0" applyFont="1" applyFill="1" applyAlignment="1" applyProtection="1">
      <alignment vertical="center"/>
      <protection locked="0"/>
    </xf>
    <xf numFmtId="0" fontId="67" fillId="0" borderId="0" xfId="44" applyFont="1"/>
    <xf numFmtId="0" fontId="69" fillId="0" borderId="0" xfId="44" applyFont="1" applyAlignment="1">
      <alignment horizontal="center" vertical="center" textRotation="255" wrapText="1"/>
    </xf>
    <xf numFmtId="0" fontId="69" fillId="0" borderId="37" xfId="44" applyFont="1" applyBorder="1" applyAlignment="1">
      <alignment horizontal="center" vertical="center" wrapText="1"/>
    </xf>
    <xf numFmtId="0" fontId="69" fillId="0" borderId="69" xfId="44" applyFont="1" applyBorder="1" applyAlignment="1">
      <alignment horizontal="center" vertical="top" textRotation="255" wrapText="1" indent="1"/>
    </xf>
    <xf numFmtId="0" fontId="69" fillId="0" borderId="66" xfId="44" applyFont="1" applyBorder="1" applyAlignment="1">
      <alignment horizontal="center" vertical="top" textRotation="255" wrapText="1" indent="1"/>
    </xf>
    <xf numFmtId="0" fontId="69" fillId="0" borderId="0" xfId="44" applyFont="1" applyAlignment="1">
      <alignment horizontal="center" vertical="top" textRotation="255" wrapText="1" indent="1"/>
    </xf>
    <xf numFmtId="182" fontId="69" fillId="0" borderId="34" xfId="44" applyNumberFormat="1" applyFont="1" applyBorder="1" applyAlignment="1">
      <alignment horizontal="center" vertical="center" wrapText="1"/>
    </xf>
    <xf numFmtId="182" fontId="69" fillId="0" borderId="73" xfId="44" applyNumberFormat="1" applyFont="1" applyBorder="1" applyAlignment="1">
      <alignment horizontal="center" vertical="center" wrapText="1"/>
    </xf>
    <xf numFmtId="182" fontId="69" fillId="0" borderId="74" xfId="44" applyNumberFormat="1" applyFont="1" applyBorder="1" applyAlignment="1">
      <alignment horizontal="center" vertical="center" wrapText="1"/>
    </xf>
    <xf numFmtId="182" fontId="69" fillId="0" borderId="75" xfId="44" applyNumberFormat="1" applyFont="1" applyBorder="1" applyAlignment="1">
      <alignment horizontal="center" vertical="center" wrapText="1"/>
    </xf>
    <xf numFmtId="182" fontId="69" fillId="0" borderId="73" xfId="44" applyNumberFormat="1" applyFont="1" applyBorder="1" applyAlignment="1">
      <alignment horizontal="center" vertical="center" shrinkToFit="1"/>
    </xf>
    <xf numFmtId="0" fontId="67" fillId="0" borderId="0" xfId="44" applyFont="1" applyAlignment="1">
      <alignment vertical="center"/>
    </xf>
    <xf numFmtId="0" fontId="67" fillId="0" borderId="30" xfId="44" applyFont="1" applyBorder="1" applyAlignment="1">
      <alignment vertical="center" wrapText="1"/>
    </xf>
    <xf numFmtId="0" fontId="67" fillId="0" borderId="30" xfId="44" applyFont="1" applyBorder="1" applyAlignment="1">
      <alignment horizontal="center" vertical="center"/>
    </xf>
    <xf numFmtId="0" fontId="67" fillId="0" borderId="30" xfId="44" applyFont="1" applyBorder="1" applyAlignment="1">
      <alignment vertical="center"/>
    </xf>
    <xf numFmtId="0" fontId="67" fillId="0" borderId="30" xfId="44" applyFont="1" applyBorder="1" applyAlignment="1">
      <alignment vertical="center" shrinkToFit="1"/>
    </xf>
    <xf numFmtId="0" fontId="67" fillId="0" borderId="0" xfId="44" applyFont="1" applyAlignment="1">
      <alignment vertical="center" shrinkToFit="1"/>
    </xf>
    <xf numFmtId="0" fontId="71" fillId="0" borderId="0" xfId="44" applyFont="1" applyAlignment="1">
      <alignment vertical="center" shrinkToFit="1"/>
    </xf>
    <xf numFmtId="0" fontId="71" fillId="0" borderId="30" xfId="44" applyFont="1" applyBorder="1" applyAlignment="1">
      <alignment vertical="center" shrinkToFit="1"/>
    </xf>
    <xf numFmtId="0" fontId="71" fillId="0" borderId="0" xfId="44" applyFont="1" applyAlignment="1">
      <alignment vertical="center"/>
    </xf>
    <xf numFmtId="0" fontId="71" fillId="0" borderId="30" xfId="44" applyFont="1" applyBorder="1" applyAlignment="1">
      <alignment horizontal="center" vertical="center" shrinkToFit="1"/>
    </xf>
    <xf numFmtId="0" fontId="71" fillId="39" borderId="30" xfId="44" applyFont="1" applyFill="1" applyBorder="1" applyAlignment="1">
      <alignment horizontal="center" vertical="center" shrinkToFit="1"/>
    </xf>
    <xf numFmtId="0" fontId="71" fillId="36" borderId="30" xfId="44" applyFont="1" applyFill="1" applyBorder="1" applyAlignment="1">
      <alignment horizontal="center" vertical="center" shrinkToFit="1"/>
    </xf>
    <xf numFmtId="0" fontId="71" fillId="39" borderId="30" xfId="44" applyFont="1" applyFill="1" applyBorder="1" applyAlignment="1">
      <alignment vertical="center" shrinkToFit="1"/>
    </xf>
    <xf numFmtId="0" fontId="73" fillId="0" borderId="30" xfId="44" applyFont="1" applyBorder="1" applyAlignment="1">
      <alignment horizontal="center" vertical="center" shrinkToFit="1"/>
    </xf>
    <xf numFmtId="183" fontId="71" fillId="0" borderId="30" xfId="46" applyNumberFormat="1" applyFont="1" applyBorder="1" applyAlignment="1">
      <alignment horizontal="center" vertical="center" shrinkToFit="1"/>
    </xf>
    <xf numFmtId="38" fontId="71" fillId="39" borderId="30" xfId="46" applyFont="1" applyFill="1" applyBorder="1" applyAlignment="1">
      <alignment vertical="center" shrinkToFit="1"/>
    </xf>
    <xf numFmtId="0" fontId="71" fillId="36" borderId="30" xfId="44" applyFont="1" applyFill="1" applyBorder="1" applyAlignment="1">
      <alignment vertical="center" shrinkToFit="1"/>
    </xf>
    <xf numFmtId="0" fontId="75" fillId="0" borderId="0" xfId="44" applyFont="1" applyAlignment="1">
      <alignment vertical="center" shrinkToFit="1"/>
    </xf>
    <xf numFmtId="0" fontId="75" fillId="0" borderId="0" xfId="44" applyFont="1" applyAlignment="1">
      <alignment vertical="center"/>
    </xf>
    <xf numFmtId="0" fontId="76" fillId="35" borderId="30" xfId="44" applyFont="1" applyFill="1" applyBorder="1" applyAlignment="1">
      <alignment horizontal="distributed" vertical="center" indent="2"/>
    </xf>
    <xf numFmtId="0" fontId="76" fillId="35" borderId="30" xfId="44" applyFont="1" applyFill="1" applyBorder="1" applyAlignment="1">
      <alignment horizontal="center" vertical="center"/>
    </xf>
    <xf numFmtId="0" fontId="75" fillId="0" borderId="0" xfId="44" applyFont="1" applyAlignment="1">
      <alignment horizontal="center" vertical="center"/>
    </xf>
    <xf numFmtId="0" fontId="75" fillId="0" borderId="30" xfId="44" applyFont="1" applyBorder="1" applyAlignment="1">
      <alignment vertical="center"/>
    </xf>
    <xf numFmtId="179" fontId="75" fillId="0" borderId="30" xfId="44" applyNumberFormat="1" applyFont="1" applyBorder="1" applyAlignment="1">
      <alignment vertical="center"/>
    </xf>
    <xf numFmtId="184" fontId="75" fillId="0" borderId="30" xfId="44" applyNumberFormat="1" applyFont="1" applyBorder="1" applyAlignment="1">
      <alignment vertical="center"/>
    </xf>
    <xf numFmtId="179" fontId="75" fillId="0" borderId="4" xfId="44" applyNumberFormat="1" applyFont="1" applyBorder="1" applyAlignment="1">
      <alignment vertical="center"/>
    </xf>
    <xf numFmtId="184" fontId="75" fillId="0" borderId="4" xfId="44" applyNumberFormat="1" applyFont="1" applyBorder="1" applyAlignment="1">
      <alignment vertical="center"/>
    </xf>
    <xf numFmtId="58" fontId="75" fillId="0" borderId="30" xfId="44" applyNumberFormat="1" applyFont="1" applyBorder="1" applyAlignment="1">
      <alignment vertical="center"/>
    </xf>
    <xf numFmtId="0" fontId="75" fillId="0" borderId="4" xfId="44" applyFont="1" applyBorder="1" applyAlignment="1">
      <alignment vertical="center"/>
    </xf>
    <xf numFmtId="181" fontId="75" fillId="0" borderId="0" xfId="44" applyNumberFormat="1" applyFont="1" applyAlignment="1">
      <alignment vertical="center"/>
    </xf>
    <xf numFmtId="0" fontId="78" fillId="0" borderId="0" xfId="44" applyFont="1" applyAlignment="1">
      <alignment vertical="center"/>
    </xf>
    <xf numFmtId="181" fontId="75" fillId="0" borderId="0" xfId="44" applyNumberFormat="1" applyFont="1" applyAlignment="1">
      <alignment vertical="center" shrinkToFit="1"/>
    </xf>
    <xf numFmtId="185" fontId="75" fillId="0" borderId="2" xfId="44" applyNumberFormat="1" applyFont="1" applyBorder="1" applyAlignment="1">
      <alignment horizontal="center" vertical="center"/>
    </xf>
    <xf numFmtId="185" fontId="75" fillId="0" borderId="4" xfId="44" applyNumberFormat="1" applyFont="1" applyBorder="1" applyAlignment="1">
      <alignment horizontal="center" vertical="center"/>
    </xf>
    <xf numFmtId="185" fontId="75" fillId="0" borderId="3" xfId="44" applyNumberFormat="1" applyFont="1" applyBorder="1" applyAlignment="1">
      <alignment horizontal="center" vertical="center"/>
    </xf>
    <xf numFmtId="0" fontId="61" fillId="0" borderId="0" xfId="47" applyFont="1" applyAlignment="1">
      <alignment horizontal="right" vertical="top" indent="2"/>
    </xf>
    <xf numFmtId="0" fontId="75" fillId="0" borderId="2" xfId="44" applyFont="1" applyBorder="1" applyAlignment="1">
      <alignment horizontal="center" vertical="center"/>
    </xf>
    <xf numFmtId="0" fontId="75" fillId="0" borderId="4" xfId="44" applyFont="1" applyBorder="1" applyAlignment="1">
      <alignment horizontal="center" vertical="center"/>
    </xf>
    <xf numFmtId="0" fontId="75" fillId="0" borderId="3" xfId="44" applyFont="1" applyBorder="1" applyAlignment="1">
      <alignment horizontal="center" vertical="center"/>
    </xf>
    <xf numFmtId="0" fontId="71" fillId="0" borderId="0" xfId="47" applyFont="1" applyAlignment="1">
      <alignment vertical="center"/>
    </xf>
    <xf numFmtId="0" fontId="71" fillId="0" borderId="0" xfId="47" applyFont="1" applyAlignment="1">
      <alignment vertical="center" shrinkToFit="1"/>
    </xf>
    <xf numFmtId="0" fontId="61" fillId="0" borderId="0" xfId="47" applyFont="1" applyAlignment="1">
      <alignment horizontal="left" vertical="top" indent="1"/>
    </xf>
    <xf numFmtId="0" fontId="75" fillId="0" borderId="0" xfId="47" applyFont="1" applyAlignment="1">
      <alignment vertical="center" wrapText="1"/>
    </xf>
    <xf numFmtId="180" fontId="71" fillId="0" borderId="30" xfId="47" applyNumberFormat="1" applyFont="1" applyBorder="1" applyAlignment="1">
      <alignment horizontal="center" vertical="center"/>
    </xf>
    <xf numFmtId="0" fontId="71" fillId="0" borderId="0" xfId="47" applyFont="1" applyAlignment="1">
      <alignment vertical="center" wrapText="1"/>
    </xf>
    <xf numFmtId="0" fontId="69" fillId="0" borderId="30" xfId="44" applyFont="1" applyBorder="1" applyAlignment="1">
      <alignment horizontal="centerContinuous" vertical="center" wrapText="1"/>
    </xf>
    <xf numFmtId="0" fontId="71" fillId="0" borderId="79" xfId="44" applyFont="1" applyBorder="1" applyAlignment="1">
      <alignment horizontal="center" vertical="center"/>
    </xf>
    <xf numFmtId="0" fontId="71" fillId="0" borderId="37" xfId="44" applyFont="1" applyBorder="1" applyAlignment="1">
      <alignment horizontal="center" vertical="center" shrinkToFit="1"/>
    </xf>
    <xf numFmtId="0" fontId="71" fillId="0" borderId="76" xfId="44" applyFont="1" applyBorder="1" applyAlignment="1">
      <alignment horizontal="center" vertical="center" shrinkToFit="1"/>
    </xf>
    <xf numFmtId="187" fontId="71" fillId="0" borderId="78" xfId="44" applyNumberFormat="1" applyFont="1" applyBorder="1" applyAlignment="1">
      <alignment horizontal="center" vertical="center" shrinkToFit="1"/>
    </xf>
    <xf numFmtId="0" fontId="71" fillId="0" borderId="77" xfId="44" applyFont="1" applyBorder="1" applyAlignment="1">
      <alignment horizontal="center"/>
    </xf>
    <xf numFmtId="0" fontId="16" fillId="34" borderId="18" xfId="0" applyFont="1" applyFill="1" applyBorder="1" applyAlignment="1" applyProtection="1">
      <alignment vertical="center"/>
      <protection locked="0"/>
    </xf>
    <xf numFmtId="0" fontId="16" fillId="0" borderId="16" xfId="0" applyFont="1" applyBorder="1" applyAlignment="1">
      <alignment vertical="center"/>
    </xf>
    <xf numFmtId="0" fontId="16" fillId="0" borderId="17" xfId="0" applyFont="1" applyBorder="1" applyAlignment="1">
      <alignment vertical="center"/>
    </xf>
    <xf numFmtId="49" fontId="16" fillId="0" borderId="80" xfId="0" applyNumberFormat="1" applyFont="1" applyBorder="1" applyAlignment="1">
      <alignment horizontal="center" vertical="center"/>
    </xf>
    <xf numFmtId="0" fontId="16" fillId="2" borderId="38" xfId="0" applyFont="1" applyFill="1" applyBorder="1" applyAlignment="1" applyProtection="1">
      <alignment vertical="center"/>
      <protection locked="0"/>
    </xf>
    <xf numFmtId="0" fontId="16" fillId="0" borderId="38" xfId="0" applyFont="1" applyBorder="1" applyAlignment="1">
      <alignment horizontal="left" vertical="center"/>
    </xf>
    <xf numFmtId="0" fontId="16" fillId="0" borderId="40" xfId="0" applyFont="1" applyBorder="1" applyAlignment="1">
      <alignment horizontal="left" vertical="center"/>
    </xf>
    <xf numFmtId="0" fontId="16" fillId="0" borderId="38" xfId="0" applyFont="1" applyBorder="1" applyAlignment="1">
      <alignment vertical="center"/>
    </xf>
    <xf numFmtId="0" fontId="10" fillId="0" borderId="0" xfId="0" applyFont="1" applyAlignment="1">
      <alignment vertical="center"/>
    </xf>
    <xf numFmtId="0" fontId="14" fillId="0" borderId="0" xfId="0" applyFont="1" applyAlignment="1">
      <alignment vertical="top" wrapText="1"/>
    </xf>
    <xf numFmtId="0" fontId="16" fillId="0" borderId="3" xfId="0" applyFont="1" applyBorder="1" applyAlignment="1">
      <alignment vertical="center"/>
    </xf>
    <xf numFmtId="14" fontId="54" fillId="37" borderId="0" xfId="0" applyNumberFormat="1" applyFont="1" applyFill="1" applyAlignment="1" applyProtection="1">
      <alignment horizontal="center" vertical="center"/>
      <protection locked="0"/>
    </xf>
    <xf numFmtId="0" fontId="25" fillId="0" borderId="0" xfId="0" applyFont="1" applyAlignment="1">
      <alignment horizontal="center" vertical="center"/>
    </xf>
    <xf numFmtId="0" fontId="58" fillId="0" borderId="0" xfId="0" applyFont="1" applyAlignment="1">
      <alignment vertical="center"/>
    </xf>
    <xf numFmtId="0" fontId="13" fillId="0" borderId="0" xfId="0" applyFont="1" applyAlignment="1">
      <alignment vertical="center"/>
    </xf>
    <xf numFmtId="0" fontId="10" fillId="0" borderId="0" xfId="0" applyFont="1" applyAlignment="1">
      <alignment vertical="center"/>
    </xf>
    <xf numFmtId="0" fontId="16" fillId="0" borderId="4" xfId="0" applyFont="1" applyBorder="1" applyAlignment="1">
      <alignment vertical="center"/>
    </xf>
    <xf numFmtId="0" fontId="16" fillId="0" borderId="3" xfId="0" applyFont="1" applyBorder="1" applyAlignment="1">
      <alignment vertical="center"/>
    </xf>
    <xf numFmtId="0" fontId="14" fillId="0" borderId="0" xfId="0" applyFont="1" applyAlignment="1">
      <alignment vertical="top" wrapText="1"/>
    </xf>
    <xf numFmtId="0" fontId="55" fillId="0" borderId="0" xfId="0" applyFont="1" applyAlignment="1">
      <alignment vertical="top" wrapText="1"/>
    </xf>
    <xf numFmtId="0" fontId="60" fillId="0" borderId="0" xfId="0" applyFont="1" applyAlignment="1">
      <alignment horizontal="left" vertical="center"/>
    </xf>
    <xf numFmtId="0" fontId="56" fillId="0" borderId="0" xfId="0" applyFont="1" applyAlignment="1">
      <alignment vertical="center"/>
    </xf>
    <xf numFmtId="0" fontId="57" fillId="0" borderId="0" xfId="0" applyFont="1" applyAlignment="1">
      <alignment horizontal="center" vertical="center" shrinkToFit="1"/>
    </xf>
    <xf numFmtId="0" fontId="55" fillId="0" borderId="0" xfId="42" applyFont="1" applyAlignment="1">
      <alignment vertical="top" wrapText="1"/>
    </xf>
    <xf numFmtId="49" fontId="55" fillId="0" borderId="0" xfId="42" applyNumberFormat="1" applyFont="1" applyAlignment="1">
      <alignment horizontal="right" vertical="top"/>
    </xf>
    <xf numFmtId="0" fontId="81" fillId="0" borderId="0" xfId="0" applyFont="1" applyAlignment="1">
      <alignment horizontal="center" vertical="center"/>
    </xf>
    <xf numFmtId="49" fontId="58" fillId="0" borderId="0" xfId="0" applyNumberFormat="1" applyFont="1" applyAlignment="1">
      <alignment vertical="center"/>
    </xf>
    <xf numFmtId="0" fontId="63" fillId="0" borderId="0" xfId="0" applyFont="1" applyAlignment="1">
      <alignment vertical="center"/>
    </xf>
    <xf numFmtId="0" fontId="17" fillId="0" borderId="2" xfId="0" applyFont="1" applyBorder="1" applyAlignment="1">
      <alignment horizontal="right" vertical="center"/>
    </xf>
    <xf numFmtId="0" fontId="17" fillId="0" borderId="3" xfId="0" applyFont="1" applyBorder="1" applyAlignment="1">
      <alignment vertical="center"/>
    </xf>
    <xf numFmtId="49" fontId="54" fillId="0" borderId="2" xfId="0" applyNumberFormat="1" applyFont="1" applyBorder="1" applyAlignment="1">
      <alignment horizontal="center" vertical="center"/>
    </xf>
    <xf numFmtId="49" fontId="54" fillId="0" borderId="19" xfId="0" applyNumberFormat="1" applyFont="1" applyBorder="1" applyAlignment="1">
      <alignment horizontal="center" vertical="top"/>
    </xf>
    <xf numFmtId="49" fontId="54" fillId="0" borderId="1" xfId="0" applyNumberFormat="1" applyFont="1" applyBorder="1" applyAlignment="1">
      <alignment horizontal="center" vertical="center"/>
    </xf>
    <xf numFmtId="0" fontId="54" fillId="0" borderId="12" xfId="0" applyFont="1" applyBorder="1" applyAlignment="1">
      <alignment vertical="center"/>
    </xf>
    <xf numFmtId="0" fontId="16" fillId="0" borderId="2" xfId="0" applyFont="1" applyBorder="1" applyAlignment="1">
      <alignment vertical="center"/>
    </xf>
    <xf numFmtId="0" fontId="17" fillId="0" borderId="6" xfId="0" applyFont="1" applyBorder="1" applyAlignment="1">
      <alignment horizontal="right" vertical="center"/>
    </xf>
    <xf numFmtId="0" fontId="17" fillId="0" borderId="7" xfId="0" applyFont="1" applyBorder="1" applyAlignment="1">
      <alignment vertical="center"/>
    </xf>
    <xf numFmtId="0" fontId="85" fillId="0" borderId="0" xfId="42" applyFont="1" applyAlignment="1">
      <alignment vertical="center"/>
    </xf>
    <xf numFmtId="49" fontId="18" fillId="0" borderId="0" xfId="0" applyNumberFormat="1" applyFont="1" applyAlignment="1">
      <alignment vertical="top"/>
    </xf>
    <xf numFmtId="0" fontId="16" fillId="0" borderId="0" xfId="0" applyFont="1" applyAlignment="1">
      <alignment vertical="center" wrapText="1"/>
    </xf>
    <xf numFmtId="0" fontId="54" fillId="0" borderId="2" xfId="0" applyFont="1" applyBorder="1" applyAlignment="1">
      <alignment horizontal="right" vertical="center"/>
    </xf>
    <xf numFmtId="0" fontId="54" fillId="0" borderId="3" xfId="0" applyFont="1" applyBorder="1" applyAlignment="1">
      <alignment vertical="center"/>
    </xf>
    <xf numFmtId="0" fontId="54" fillId="0" borderId="6" xfId="0" applyFont="1" applyBorder="1" applyAlignment="1">
      <alignment horizontal="right" vertical="center"/>
    </xf>
    <xf numFmtId="0" fontId="54" fillId="0" borderId="7" xfId="0" applyFont="1" applyBorder="1" applyAlignment="1">
      <alignment vertical="center"/>
    </xf>
    <xf numFmtId="0" fontId="0" fillId="0" borderId="82" xfId="0" applyBorder="1" applyAlignment="1">
      <alignment vertical="center"/>
    </xf>
    <xf numFmtId="0" fontId="54" fillId="0" borderId="8" xfId="0" applyFont="1" applyBorder="1" applyAlignment="1">
      <alignment horizontal="right" vertical="center"/>
    </xf>
    <xf numFmtId="0" fontId="54" fillId="0" borderId="9" xfId="0" applyFont="1" applyBorder="1" applyAlignment="1">
      <alignment vertical="center"/>
    </xf>
    <xf numFmtId="0" fontId="54" fillId="0" borderId="0" xfId="0" applyFont="1" applyAlignment="1">
      <alignment horizontal="left" vertical="center" shrinkToFit="1"/>
    </xf>
    <xf numFmtId="0" fontId="11" fillId="0" borderId="0" xfId="0" applyFont="1" applyAlignment="1">
      <alignment horizontal="center" vertical="center" shrinkToFit="1"/>
    </xf>
    <xf numFmtId="0" fontId="16" fillId="0" borderId="0" xfId="0" applyFont="1" applyAlignment="1">
      <alignment vertical="center" shrinkToFit="1"/>
    </xf>
    <xf numFmtId="49" fontId="16" fillId="0" borderId="80" xfId="0" applyNumberFormat="1" applyFont="1" applyBorder="1" applyAlignment="1">
      <alignment horizontal="center" vertical="top"/>
    </xf>
    <xf numFmtId="49" fontId="16" fillId="0" borderId="8" xfId="0" applyNumberFormat="1" applyFont="1" applyBorder="1" applyAlignment="1">
      <alignment horizontal="center" vertical="center"/>
    </xf>
    <xf numFmtId="0" fontId="16" fillId="2" borderId="10" xfId="0" applyFont="1" applyFill="1" applyBorder="1" applyAlignment="1" applyProtection="1">
      <alignment vertical="center"/>
      <protection locked="0"/>
    </xf>
    <xf numFmtId="49" fontId="16" fillId="0" borderId="45" xfId="0" applyNumberFormat="1" applyFont="1" applyBorder="1" applyAlignment="1">
      <alignment horizontal="center" vertical="center"/>
    </xf>
    <xf numFmtId="0" fontId="16" fillId="2" borderId="22" xfId="0" applyFont="1" applyFill="1" applyBorder="1" applyAlignment="1" applyProtection="1">
      <alignment vertical="center"/>
      <protection locked="0"/>
    </xf>
    <xf numFmtId="0" fontId="16" fillId="0" borderId="81" xfId="0" applyFont="1" applyBorder="1" applyAlignment="1">
      <alignment vertical="center"/>
    </xf>
    <xf numFmtId="0" fontId="14" fillId="0" borderId="0" xfId="0" applyFont="1" applyAlignment="1">
      <alignment vertical="top" wrapText="1"/>
    </xf>
    <xf numFmtId="0" fontId="54" fillId="34" borderId="4" xfId="0" applyFont="1" applyFill="1" applyBorder="1" applyAlignment="1" applyProtection="1">
      <alignment vertical="center"/>
      <protection locked="0"/>
    </xf>
    <xf numFmtId="0" fontId="54" fillId="34" borderId="18" xfId="0" applyFont="1" applyFill="1" applyBorder="1" applyAlignment="1" applyProtection="1">
      <alignment horizontal="center" vertical="center"/>
      <protection locked="0"/>
    </xf>
    <xf numFmtId="0" fontId="54" fillId="34" borderId="0" xfId="0" applyFont="1" applyFill="1" applyAlignment="1" applyProtection="1">
      <alignment vertical="center"/>
      <protection locked="0"/>
    </xf>
    <xf numFmtId="0" fontId="58" fillId="0" borderId="0" xfId="0" applyFont="1" applyAlignment="1">
      <alignment vertical="center"/>
    </xf>
    <xf numFmtId="0" fontId="89" fillId="0" borderId="0" xfId="0" applyFont="1" applyAlignment="1">
      <alignment vertical="center"/>
    </xf>
    <xf numFmtId="0" fontId="89" fillId="0" borderId="0" xfId="0" applyFont="1" applyAlignment="1">
      <alignment vertical="top" wrapText="1"/>
    </xf>
    <xf numFmtId="0" fontId="19" fillId="0" borderId="0" xfId="0" applyFont="1" applyAlignment="1">
      <alignment vertical="center"/>
    </xf>
    <xf numFmtId="0" fontId="90" fillId="0" borderId="0" xfId="0" applyFont="1" applyAlignment="1">
      <alignment vertical="top" wrapText="1"/>
    </xf>
    <xf numFmtId="0" fontId="10" fillId="0" borderId="0" xfId="0" applyFont="1" applyAlignment="1">
      <alignment vertical="center"/>
    </xf>
    <xf numFmtId="0" fontId="14" fillId="0" borderId="0" xfId="0" applyFont="1" applyAlignment="1">
      <alignment vertical="top" wrapText="1"/>
    </xf>
    <xf numFmtId="0" fontId="16" fillId="0" borderId="3" xfId="0" applyFont="1" applyBorder="1" applyAlignment="1">
      <alignment vertical="center"/>
    </xf>
    <xf numFmtId="0" fontId="54" fillId="0" borderId="11" xfId="0" applyFont="1" applyBorder="1" applyAlignment="1">
      <alignment horizontal="center" vertical="center"/>
    </xf>
    <xf numFmtId="0" fontId="16" fillId="0" borderId="3" xfId="0" applyFont="1" applyBorder="1" applyAlignment="1">
      <alignment horizontal="left" vertical="center"/>
    </xf>
    <xf numFmtId="49" fontId="58" fillId="0" borderId="0" xfId="0" applyNumberFormat="1" applyFont="1" applyAlignment="1">
      <alignment vertical="top"/>
    </xf>
    <xf numFmtId="0" fontId="86" fillId="0" borderId="0" xfId="0" applyFont="1" applyAlignment="1">
      <alignment vertical="center" wrapText="1" shrinkToFit="1"/>
    </xf>
    <xf numFmtId="0" fontId="55" fillId="0" borderId="0" xfId="48" applyFont="1" applyAlignment="1">
      <alignment vertical="center"/>
    </xf>
    <xf numFmtId="0" fontId="85" fillId="0" borderId="0" xfId="48" applyFont="1" applyAlignment="1">
      <alignment vertical="center"/>
    </xf>
    <xf numFmtId="0" fontId="55" fillId="0" borderId="0" xfId="0" applyFont="1" applyAlignment="1">
      <alignment vertical="top" wrapText="1"/>
    </xf>
    <xf numFmtId="0" fontId="13" fillId="0" borderId="0" xfId="0" applyFont="1" applyAlignment="1">
      <alignment vertical="center"/>
    </xf>
    <xf numFmtId="0" fontId="29" fillId="0" borderId="0" xfId="0" applyFont="1" applyAlignment="1">
      <alignment horizontal="center" vertical="center"/>
    </xf>
    <xf numFmtId="0" fontId="61" fillId="0" borderId="0" xfId="0" applyFont="1" applyAlignment="1">
      <alignment vertical="top" wrapText="1"/>
    </xf>
    <xf numFmtId="0" fontId="61" fillId="0" borderId="0" xfId="0" applyFont="1" applyAlignment="1">
      <alignment horizontal="left" vertical="top" wrapText="1"/>
    </xf>
    <xf numFmtId="0" fontId="58" fillId="0" borderId="2" xfId="0" applyFont="1" applyBorder="1" applyAlignment="1">
      <alignment vertical="center" wrapText="1"/>
    </xf>
    <xf numFmtId="0" fontId="58" fillId="0" borderId="4" xfId="0" applyFont="1" applyBorder="1" applyAlignment="1">
      <alignment vertical="center" wrapText="1"/>
    </xf>
    <xf numFmtId="0" fontId="58" fillId="0" borderId="3" xfId="0" applyFont="1" applyBorder="1" applyAlignment="1">
      <alignment vertical="center" wrapText="1"/>
    </xf>
    <xf numFmtId="0" fontId="8" fillId="0" borderId="0" xfId="0" applyFont="1" applyAlignment="1">
      <alignment vertical="center" wrapText="1"/>
    </xf>
    <xf numFmtId="0" fontId="58" fillId="0" borderId="0" xfId="0" applyFont="1" applyAlignment="1">
      <alignment vertical="center"/>
    </xf>
    <xf numFmtId="0" fontId="58" fillId="0" borderId="2" xfId="0" applyFont="1" applyBorder="1" applyAlignment="1">
      <alignment horizontal="center" vertical="center"/>
    </xf>
    <xf numFmtId="0" fontId="58" fillId="0" borderId="4" xfId="0" applyFont="1" applyBorder="1" applyAlignment="1">
      <alignment horizontal="center" vertical="center"/>
    </xf>
    <xf numFmtId="0" fontId="58" fillId="0" borderId="3" xfId="0" applyFont="1" applyBorder="1" applyAlignment="1">
      <alignment horizontal="center" vertical="center"/>
    </xf>
    <xf numFmtId="0" fontId="58" fillId="0" borderId="2" xfId="0" applyFont="1" applyBorder="1" applyAlignment="1">
      <alignment vertical="center"/>
    </xf>
    <xf numFmtId="0" fontId="58" fillId="0" borderId="4" xfId="0" applyFont="1" applyBorder="1" applyAlignment="1">
      <alignment vertical="center"/>
    </xf>
    <xf numFmtId="0" fontId="58" fillId="0" borderId="3" xfId="0" applyFont="1" applyBorder="1" applyAlignment="1">
      <alignment vertical="center"/>
    </xf>
    <xf numFmtId="0" fontId="7" fillId="0" borderId="0" xfId="41" applyFont="1" applyAlignment="1">
      <alignment horizontal="center" vertical="center"/>
    </xf>
    <xf numFmtId="0" fontId="4" fillId="0" borderId="0" xfId="41" applyFont="1" applyAlignment="1">
      <alignment horizontal="center" vertical="center"/>
    </xf>
    <xf numFmtId="0" fontId="4" fillId="4" borderId="10" xfId="41" applyFont="1" applyFill="1" applyBorder="1" applyAlignment="1" applyProtection="1">
      <alignment horizontal="left" vertical="center" wrapText="1"/>
      <protection locked="0"/>
    </xf>
    <xf numFmtId="0" fontId="4" fillId="0" borderId="10" xfId="41" applyFont="1" applyBorder="1" applyAlignment="1">
      <alignment horizontal="distributed" vertical="center"/>
    </xf>
    <xf numFmtId="0" fontId="4" fillId="4" borderId="10" xfId="41" applyFont="1" applyFill="1" applyBorder="1" applyAlignment="1" applyProtection="1">
      <alignment horizontal="left" vertical="center" shrinkToFit="1"/>
      <protection locked="0"/>
    </xf>
    <xf numFmtId="0" fontId="4" fillId="0" borderId="4" xfId="41" applyFont="1" applyBorder="1" applyAlignment="1">
      <alignment horizontal="center" vertical="center" shrinkToFit="1"/>
    </xf>
    <xf numFmtId="0" fontId="4" fillId="0" borderId="4" xfId="41" applyFont="1" applyBorder="1" applyAlignment="1">
      <alignment horizontal="distributed" vertical="center"/>
    </xf>
    <xf numFmtId="0" fontId="4" fillId="4" borderId="4" xfId="41" applyFont="1" applyFill="1" applyBorder="1" applyAlignment="1" applyProtection="1">
      <alignment horizontal="center" vertical="center" shrinkToFit="1"/>
      <protection locked="0"/>
    </xf>
    <xf numFmtId="0" fontId="4" fillId="0" borderId="0" xfId="41" applyFont="1" applyAlignment="1">
      <alignment horizontal="distributed" vertical="top"/>
    </xf>
    <xf numFmtId="0" fontId="24" fillId="0" borderId="0" xfId="41" applyFont="1" applyAlignment="1">
      <alignment horizontal="left" vertical="top" shrinkToFit="1"/>
    </xf>
    <xf numFmtId="0" fontId="4" fillId="0" borderId="0" xfId="41" applyFont="1" applyAlignment="1">
      <alignment horizontal="distributed" vertical="center"/>
    </xf>
    <xf numFmtId="0" fontId="4" fillId="0" borderId="0" xfId="41" applyFont="1" applyAlignment="1">
      <alignment horizontal="justify" vertical="justify" wrapText="1"/>
    </xf>
    <xf numFmtId="0" fontId="4" fillId="0" borderId="0" xfId="41" applyFont="1" applyAlignment="1">
      <alignment horizontal="justify" vertical="center"/>
    </xf>
    <xf numFmtId="0" fontId="5" fillId="0" borderId="0" xfId="41" applyFont="1" applyAlignment="1">
      <alignment horizontal="justify" vertical="justify" wrapText="1"/>
    </xf>
    <xf numFmtId="0" fontId="16" fillId="0" borderId="31" xfId="0" applyFont="1" applyBorder="1" applyAlignment="1">
      <alignment horizontal="center" vertical="center" textRotation="255"/>
    </xf>
    <xf numFmtId="0" fontId="16" fillId="0" borderId="36" xfId="0" applyFont="1" applyBorder="1" applyAlignment="1">
      <alignment horizontal="center" vertical="center" textRotation="255"/>
    </xf>
    <xf numFmtId="0" fontId="16" fillId="0" borderId="37" xfId="0" applyFont="1" applyBorder="1" applyAlignment="1">
      <alignment horizontal="center" vertical="center" textRotation="255"/>
    </xf>
    <xf numFmtId="0" fontId="9" fillId="4" borderId="33" xfId="0" applyFont="1" applyFill="1" applyBorder="1" applyAlignment="1" applyProtection="1">
      <alignment horizontal="left" vertical="top" wrapText="1"/>
      <protection locked="0"/>
    </xf>
    <xf numFmtId="0" fontId="9" fillId="4" borderId="11" xfId="0" applyFont="1" applyFill="1" applyBorder="1" applyAlignment="1" applyProtection="1">
      <alignment horizontal="left" vertical="top" wrapText="1"/>
      <protection locked="0"/>
    </xf>
    <xf numFmtId="0" fontId="9" fillId="4" borderId="26" xfId="0" applyFont="1" applyFill="1" applyBorder="1" applyAlignment="1" applyProtection="1">
      <alignment horizontal="left" vertical="top" wrapText="1"/>
      <protection locked="0"/>
    </xf>
    <xf numFmtId="0" fontId="9" fillId="4" borderId="1" xfId="0" applyFont="1" applyFill="1" applyBorder="1" applyAlignment="1" applyProtection="1">
      <alignment horizontal="left" vertical="top" wrapText="1"/>
      <protection locked="0"/>
    </xf>
    <xf numFmtId="0" fontId="9" fillId="4" borderId="0" xfId="0" applyFont="1" applyFill="1" applyAlignment="1" applyProtection="1">
      <alignment horizontal="left" vertical="top" wrapText="1"/>
      <protection locked="0"/>
    </xf>
    <xf numFmtId="0" fontId="9" fillId="4" borderId="34" xfId="0" applyFont="1" applyFill="1" applyBorder="1" applyAlignment="1" applyProtection="1">
      <alignment horizontal="left" vertical="top" wrapText="1"/>
      <protection locked="0"/>
    </xf>
    <xf numFmtId="0" fontId="9" fillId="4" borderId="8" xfId="0" applyFont="1" applyFill="1" applyBorder="1" applyAlignment="1" applyProtection="1">
      <alignment horizontal="left" vertical="top" wrapText="1"/>
      <protection locked="0"/>
    </xf>
    <xf numFmtId="0" fontId="9" fillId="4" borderId="10" xfId="0" applyFont="1" applyFill="1" applyBorder="1" applyAlignment="1" applyProtection="1">
      <alignment horizontal="left" vertical="top" wrapText="1"/>
      <protection locked="0"/>
    </xf>
    <xf numFmtId="0" fontId="9" fillId="4" borderId="9" xfId="0" applyFont="1" applyFill="1" applyBorder="1" applyAlignment="1" applyProtection="1">
      <alignment horizontal="left" vertical="top" wrapText="1"/>
      <protection locked="0"/>
    </xf>
    <xf numFmtId="0" fontId="10" fillId="0" borderId="0" xfId="0" applyFont="1" applyAlignment="1">
      <alignment vertical="center"/>
    </xf>
    <xf numFmtId="0" fontId="55" fillId="0" borderId="0" xfId="0" applyFont="1" applyAlignment="1">
      <alignment vertical="top" wrapText="1"/>
    </xf>
    <xf numFmtId="0" fontId="9" fillId="0" borderId="0" xfId="0" applyFont="1" applyAlignment="1">
      <alignment vertical="top" wrapText="1"/>
    </xf>
    <xf numFmtId="0" fontId="14" fillId="0" borderId="0" xfId="0" applyFont="1" applyAlignment="1">
      <alignment vertical="top" wrapText="1"/>
    </xf>
    <xf numFmtId="0" fontId="58" fillId="0" borderId="0" xfId="0" applyFont="1" applyAlignment="1">
      <alignment horizontal="left" vertical="top" wrapText="1"/>
    </xf>
    <xf numFmtId="0" fontId="16" fillId="0" borderId="10" xfId="0" applyFont="1" applyBorder="1" applyAlignment="1">
      <alignment horizontal="left" vertical="center" wrapText="1" shrinkToFit="1"/>
    </xf>
    <xf numFmtId="0" fontId="16" fillId="0" borderId="2" xfId="0" applyFont="1" applyBorder="1" applyAlignment="1">
      <alignment horizontal="center" vertical="center"/>
    </xf>
    <xf numFmtId="0" fontId="16" fillId="0" borderId="4" xfId="0" applyFont="1" applyBorder="1" applyAlignment="1">
      <alignment horizontal="center" vertical="center"/>
    </xf>
    <xf numFmtId="0" fontId="16" fillId="0" borderId="3" xfId="0" applyFont="1" applyBorder="1" applyAlignment="1">
      <alignment horizontal="center" vertical="center"/>
    </xf>
    <xf numFmtId="0" fontId="16" fillId="4" borderId="4" xfId="0" applyFont="1" applyFill="1" applyBorder="1" applyAlignment="1" applyProtection="1">
      <alignment horizontal="left" vertical="center" shrinkToFit="1"/>
      <protection locked="0"/>
    </xf>
    <xf numFmtId="0" fontId="16" fillId="0" borderId="4" xfId="0" quotePrefix="1" applyFont="1" applyBorder="1" applyAlignment="1">
      <alignment vertical="center"/>
    </xf>
    <xf numFmtId="0" fontId="16" fillId="0" borderId="35" xfId="0" quotePrefix="1" applyFont="1" applyBorder="1" applyAlignment="1">
      <alignment vertical="center"/>
    </xf>
    <xf numFmtId="178" fontId="16" fillId="4" borderId="4" xfId="0" applyNumberFormat="1" applyFont="1" applyFill="1" applyBorder="1" applyAlignment="1" applyProtection="1">
      <alignment horizontal="left" vertical="center"/>
      <protection locked="0"/>
    </xf>
    <xf numFmtId="0" fontId="14" fillId="0" borderId="2" xfId="0" applyFont="1" applyBorder="1" applyAlignment="1">
      <alignment horizontal="center" vertical="center" shrinkToFit="1"/>
    </xf>
    <xf numFmtId="0" fontId="14" fillId="0" borderId="4" xfId="0" applyFont="1" applyBorder="1" applyAlignment="1">
      <alignment horizontal="center" vertical="center" shrinkToFit="1"/>
    </xf>
    <xf numFmtId="0" fontId="14" fillId="0" borderId="3" xfId="0" applyFont="1" applyBorder="1" applyAlignment="1">
      <alignment horizontal="center" vertical="center" shrinkToFit="1"/>
    </xf>
    <xf numFmtId="14" fontId="54" fillId="37" borderId="0" xfId="0" applyNumberFormat="1" applyFont="1" applyFill="1" applyAlignment="1" applyProtection="1">
      <alignment horizontal="center" vertical="center"/>
      <protection locked="0"/>
    </xf>
    <xf numFmtId="0" fontId="54" fillId="36" borderId="4" xfId="0" applyFont="1" applyFill="1" applyBorder="1" applyAlignment="1" applyProtection="1">
      <alignment horizontal="center" vertical="center"/>
      <protection locked="0"/>
    </xf>
    <xf numFmtId="178" fontId="54" fillId="0" borderId="4" xfId="0" applyNumberFormat="1" applyFont="1" applyBorder="1" applyAlignment="1">
      <alignment horizontal="left" vertical="center"/>
    </xf>
    <xf numFmtId="178" fontId="54" fillId="0" borderId="3" xfId="0" applyNumberFormat="1" applyFont="1" applyBorder="1" applyAlignment="1">
      <alignment horizontal="left" vertical="center"/>
    </xf>
    <xf numFmtId="0" fontId="55" fillId="0" borderId="0" xfId="42" applyFont="1" applyAlignment="1">
      <alignment vertical="top" wrapText="1"/>
    </xf>
    <xf numFmtId="0" fontId="10" fillId="0" borderId="47" xfId="0" applyFont="1" applyBorder="1" applyAlignment="1">
      <alignment horizontal="center" vertical="center" textRotation="255"/>
    </xf>
    <xf numFmtId="0" fontId="10" fillId="0" borderId="36" xfId="0" applyFont="1" applyBorder="1" applyAlignment="1">
      <alignment horizontal="center" vertical="center" textRotation="255"/>
    </xf>
    <xf numFmtId="0" fontId="10" fillId="0" borderId="37" xfId="0" applyFont="1" applyBorder="1" applyAlignment="1">
      <alignment horizontal="center" vertical="center" textRotation="255"/>
    </xf>
    <xf numFmtId="0" fontId="16" fillId="0" borderId="6" xfId="0" applyFont="1" applyBorder="1" applyAlignment="1">
      <alignment horizontal="center" vertical="center"/>
    </xf>
    <xf numFmtId="0" fontId="16" fillId="0" borderId="42" xfId="0" applyFont="1" applyBorder="1" applyAlignment="1">
      <alignment horizontal="center" vertical="center"/>
    </xf>
    <xf numFmtId="0" fontId="16" fillId="0" borderId="7" xfId="0" applyFont="1" applyBorder="1" applyAlignment="1">
      <alignment horizontal="center" vertical="center"/>
    </xf>
    <xf numFmtId="0" fontId="16" fillId="4" borderId="42" xfId="0" applyFont="1" applyFill="1" applyBorder="1" applyAlignment="1" applyProtection="1">
      <alignment horizontal="left" vertical="center" shrinkToFit="1"/>
      <protection locked="0"/>
    </xf>
    <xf numFmtId="14" fontId="54" fillId="37" borderId="0" xfId="0" applyNumberFormat="1" applyFont="1" applyFill="1" applyBorder="1" applyAlignment="1" applyProtection="1">
      <alignment horizontal="center" vertical="center"/>
      <protection locked="0"/>
    </xf>
    <xf numFmtId="0" fontId="9" fillId="4" borderId="0" xfId="0" applyFont="1" applyFill="1" applyBorder="1" applyAlignment="1" applyProtection="1">
      <alignment horizontal="left" vertical="top" wrapText="1"/>
      <protection locked="0"/>
    </xf>
    <xf numFmtId="0" fontId="16" fillId="0" borderId="48" xfId="0" applyFont="1" applyBorder="1" applyAlignment="1">
      <alignment horizontal="center" vertical="center" textRotation="255"/>
    </xf>
    <xf numFmtId="0" fontId="9" fillId="4" borderId="45" xfId="0" applyFont="1" applyFill="1" applyBorder="1" applyAlignment="1" applyProtection="1">
      <alignment horizontal="left" vertical="top" wrapText="1"/>
      <protection locked="0"/>
    </xf>
    <xf numFmtId="0" fontId="9" fillId="4" borderId="22" xfId="0" applyFont="1" applyFill="1" applyBorder="1" applyAlignment="1" applyProtection="1">
      <alignment horizontal="left" vertical="top" wrapText="1"/>
      <protection locked="0"/>
    </xf>
    <xf numFmtId="0" fontId="9" fillId="4" borderId="46" xfId="0" applyFont="1" applyFill="1" applyBorder="1" applyAlignment="1" applyProtection="1">
      <alignment horizontal="left" vertical="top" wrapText="1"/>
      <protection locked="0"/>
    </xf>
    <xf numFmtId="0" fontId="9" fillId="0" borderId="34" xfId="0" applyFont="1" applyBorder="1" applyAlignment="1">
      <alignment vertical="top" wrapText="1"/>
    </xf>
    <xf numFmtId="0" fontId="9" fillId="0" borderId="10" xfId="0" applyFont="1" applyBorder="1" applyAlignment="1">
      <alignment vertical="top" wrapText="1"/>
    </xf>
    <xf numFmtId="0" fontId="9" fillId="0" borderId="9" xfId="0" applyFont="1" applyBorder="1" applyAlignment="1">
      <alignment vertical="top" wrapText="1"/>
    </xf>
    <xf numFmtId="0" fontId="19" fillId="0" borderId="0" xfId="0" applyFont="1" applyAlignment="1">
      <alignment vertical="center" wrapText="1"/>
    </xf>
    <xf numFmtId="0" fontId="25" fillId="0" borderId="0" xfId="0" applyFont="1" applyAlignment="1">
      <alignment horizontal="center" vertical="center"/>
    </xf>
    <xf numFmtId="0" fontId="16" fillId="0" borderId="0" xfId="0" applyFont="1" applyAlignment="1">
      <alignment horizontal="left" vertical="center" wrapText="1"/>
    </xf>
    <xf numFmtId="0" fontId="10" fillId="0" borderId="31" xfId="0" applyFont="1" applyBorder="1" applyAlignment="1">
      <alignment horizontal="center" vertical="center" textRotation="255"/>
    </xf>
    <xf numFmtId="0" fontId="10" fillId="0" borderId="48" xfId="0" applyFont="1" applyBorder="1" applyAlignment="1">
      <alignment horizontal="center" vertical="center" textRotation="255"/>
    </xf>
    <xf numFmtId="0" fontId="16" fillId="36" borderId="4" xfId="0" applyFont="1" applyFill="1" applyBorder="1" applyAlignment="1" applyProtection="1">
      <alignment horizontal="left" vertical="center" shrinkToFit="1"/>
      <protection locked="0"/>
    </xf>
    <xf numFmtId="0" fontId="16" fillId="0" borderId="8" xfId="0" applyFont="1" applyBorder="1" applyAlignment="1">
      <alignment horizontal="center" vertical="center"/>
    </xf>
    <xf numFmtId="0" fontId="16" fillId="0" borderId="10" xfId="0" applyFont="1" applyBorder="1" applyAlignment="1">
      <alignment horizontal="center" vertical="center"/>
    </xf>
    <xf numFmtId="0" fontId="16" fillId="0" borderId="9" xfId="0" applyFont="1" applyBorder="1" applyAlignment="1">
      <alignment horizontal="center" vertical="center"/>
    </xf>
    <xf numFmtId="0" fontId="16" fillId="4" borderId="10" xfId="0" applyFont="1" applyFill="1" applyBorder="1" applyAlignment="1" applyProtection="1">
      <alignment horizontal="left" vertical="center" shrinkToFit="1"/>
      <protection locked="0"/>
    </xf>
    <xf numFmtId="176" fontId="16" fillId="0" borderId="4" xfId="0" applyNumberFormat="1" applyFont="1" applyBorder="1" applyAlignment="1">
      <alignment vertical="center"/>
    </xf>
    <xf numFmtId="0" fontId="16" fillId="0" borderId="41" xfId="0" applyFont="1" applyBorder="1" applyAlignment="1">
      <alignment horizontal="center" vertical="center"/>
    </xf>
    <xf numFmtId="0" fontId="16" fillId="0" borderId="30" xfId="0" applyFont="1" applyBorder="1" applyAlignment="1">
      <alignment horizontal="center" vertical="center"/>
    </xf>
    <xf numFmtId="0" fontId="17" fillId="0" borderId="11" xfId="0" applyFont="1" applyBorder="1" applyAlignment="1">
      <alignment vertical="center" wrapText="1"/>
    </xf>
    <xf numFmtId="0" fontId="17" fillId="0" borderId="26" xfId="0" applyFont="1" applyBorder="1" applyAlignment="1">
      <alignment vertical="center" wrapText="1"/>
    </xf>
    <xf numFmtId="0" fontId="17" fillId="0" borderId="0" xfId="0" applyFont="1" applyAlignment="1">
      <alignment vertical="center" wrapText="1"/>
    </xf>
    <xf numFmtId="0" fontId="17" fillId="0" borderId="34" xfId="0" applyFont="1" applyBorder="1" applyAlignment="1">
      <alignment vertical="center" wrapText="1"/>
    </xf>
    <xf numFmtId="0" fontId="9" fillId="0" borderId="0" xfId="0" applyFont="1" applyAlignment="1">
      <alignment vertical="top"/>
    </xf>
    <xf numFmtId="0" fontId="9" fillId="0" borderId="34" xfId="0" applyFont="1" applyBorder="1" applyAlignment="1">
      <alignment vertical="top"/>
    </xf>
    <xf numFmtId="0" fontId="16" fillId="0" borderId="2" xfId="0" applyFont="1" applyBorder="1" applyAlignment="1">
      <alignment horizontal="center" vertical="center" shrinkToFit="1"/>
    </xf>
    <xf numFmtId="0" fontId="16" fillId="0" borderId="4" xfId="0" applyFont="1" applyBorder="1" applyAlignment="1">
      <alignment horizontal="center" vertical="center" shrinkToFit="1"/>
    </xf>
    <xf numFmtId="0" fontId="16" fillId="0" borderId="3" xfId="0" applyFont="1" applyBorder="1" applyAlignment="1">
      <alignment horizontal="center" vertical="center" shrinkToFit="1"/>
    </xf>
    <xf numFmtId="14" fontId="16" fillId="37" borderId="0" xfId="0" applyNumberFormat="1" applyFont="1" applyFill="1" applyAlignment="1" applyProtection="1">
      <alignment horizontal="center" vertical="center"/>
      <protection locked="0"/>
    </xf>
    <xf numFmtId="0" fontId="16" fillId="0" borderId="0" xfId="42" applyFont="1" applyAlignment="1">
      <alignment vertical="center" wrapText="1"/>
    </xf>
    <xf numFmtId="0" fontId="16" fillId="0" borderId="33" xfId="0" applyFont="1" applyBorder="1" applyAlignment="1">
      <alignment horizontal="center" vertical="center"/>
    </xf>
    <xf numFmtId="0" fontId="16" fillId="0" borderId="11" xfId="0" applyFont="1" applyBorder="1" applyAlignment="1">
      <alignment horizontal="center" vertical="center"/>
    </xf>
    <xf numFmtId="0" fontId="16" fillId="0" borderId="26" xfId="0" applyFont="1" applyBorder="1" applyAlignment="1">
      <alignment horizontal="center" vertical="center"/>
    </xf>
    <xf numFmtId="0" fontId="16" fillId="0" borderId="1" xfId="0" applyFont="1" applyBorder="1" applyAlignment="1">
      <alignment horizontal="center" vertical="center"/>
    </xf>
    <xf numFmtId="0" fontId="16" fillId="0" borderId="0" xfId="0" applyFont="1" applyAlignment="1">
      <alignment horizontal="center" vertical="center"/>
    </xf>
    <xf numFmtId="0" fontId="16" fillId="0" borderId="34" xfId="0" applyFont="1" applyBorder="1" applyAlignment="1">
      <alignment horizontal="center" vertical="center"/>
    </xf>
    <xf numFmtId="0" fontId="16" fillId="0" borderId="16" xfId="0" applyFont="1" applyBorder="1" applyAlignment="1">
      <alignment horizontal="left" vertical="center"/>
    </xf>
    <xf numFmtId="0" fontId="16" fillId="0" borderId="38" xfId="0" applyFont="1" applyBorder="1" applyAlignment="1">
      <alignment horizontal="left" vertical="top" wrapText="1"/>
    </xf>
    <xf numFmtId="0" fontId="16" fillId="0" borderId="40" xfId="0" applyFont="1" applyBorder="1" applyAlignment="1">
      <alignment horizontal="left" vertical="top" wrapText="1"/>
    </xf>
    <xf numFmtId="0" fontId="16" fillId="0" borderId="20" xfId="0" applyFont="1" applyBorder="1" applyAlignment="1">
      <alignment horizontal="center" vertical="center"/>
    </xf>
    <xf numFmtId="0" fontId="16" fillId="4" borderId="20" xfId="0" applyFont="1" applyFill="1" applyBorder="1" applyAlignment="1" applyProtection="1">
      <alignment horizontal="left" vertical="center"/>
      <protection locked="0"/>
    </xf>
    <xf numFmtId="0" fontId="16" fillId="0" borderId="10" xfId="42" applyFont="1" applyBorder="1" applyAlignment="1">
      <alignment vertical="center" wrapText="1"/>
    </xf>
    <xf numFmtId="0" fontId="11" fillId="0" borderId="41" xfId="0" applyFont="1" applyBorder="1" applyAlignment="1">
      <alignment horizontal="center" vertical="center" textRotation="255"/>
    </xf>
    <xf numFmtId="0" fontId="11" fillId="0" borderId="30" xfId="0" applyFont="1" applyBorder="1" applyAlignment="1">
      <alignment horizontal="center" vertical="center" textRotation="255"/>
    </xf>
    <xf numFmtId="0" fontId="11" fillId="0" borderId="43" xfId="0" applyFont="1" applyBorder="1" applyAlignment="1">
      <alignment horizontal="center" vertical="center" textRotation="255"/>
    </xf>
    <xf numFmtId="0" fontId="16" fillId="0" borderId="4" xfId="0" quotePrefix="1" applyFont="1" applyBorder="1" applyAlignment="1" applyProtection="1">
      <alignment vertical="center"/>
    </xf>
    <xf numFmtId="0" fontId="16" fillId="4" borderId="4" xfId="0" applyFont="1" applyFill="1" applyBorder="1" applyAlignment="1" applyProtection="1">
      <alignment horizontal="center" vertical="center"/>
      <protection locked="0"/>
    </xf>
    <xf numFmtId="178" fontId="16" fillId="4" borderId="4" xfId="0" applyNumberFormat="1" applyFont="1" applyFill="1" applyBorder="1" applyAlignment="1" applyProtection="1">
      <alignment horizontal="left" vertical="center" shrinkToFit="1"/>
      <protection locked="0"/>
    </xf>
    <xf numFmtId="0" fontId="16" fillId="0" borderId="43" xfId="0" applyFont="1" applyBorder="1" applyAlignment="1">
      <alignment horizontal="center" vertical="center"/>
    </xf>
    <xf numFmtId="0" fontId="17" fillId="0" borderId="23" xfId="0" applyFont="1" applyBorder="1" applyAlignment="1">
      <alignment vertical="center"/>
    </xf>
    <xf numFmtId="0" fontId="17" fillId="0" borderId="44" xfId="0" applyFont="1" applyBorder="1" applyAlignment="1">
      <alignment vertical="center"/>
    </xf>
    <xf numFmtId="0" fontId="17" fillId="0" borderId="23" xfId="0" quotePrefix="1" applyFont="1" applyBorder="1" applyAlignment="1">
      <alignment vertical="center"/>
    </xf>
    <xf numFmtId="176" fontId="16" fillId="0" borderId="24" xfId="0" applyNumberFormat="1" applyFont="1" applyBorder="1" applyAlignment="1">
      <alignment horizontal="right" vertical="center"/>
    </xf>
    <xf numFmtId="176" fontId="16" fillId="0" borderId="23" xfId="0" applyNumberFormat="1" applyFont="1" applyBorder="1" applyAlignment="1">
      <alignment horizontal="right" vertical="center"/>
    </xf>
    <xf numFmtId="0" fontId="16" fillId="0" borderId="39" xfId="0" applyFont="1" applyBorder="1" applyAlignment="1">
      <alignment horizontal="left" vertical="top" wrapText="1"/>
    </xf>
    <xf numFmtId="0" fontId="37" fillId="0" borderId="4" xfId="0" applyFont="1" applyBorder="1" applyAlignment="1">
      <alignment horizontal="center" vertical="center"/>
    </xf>
    <xf numFmtId="0" fontId="37" fillId="0" borderId="3" xfId="0" applyFont="1" applyBorder="1" applyAlignment="1">
      <alignment horizontal="center" vertical="center"/>
    </xf>
    <xf numFmtId="0" fontId="39" fillId="0" borderId="30" xfId="41" applyFont="1" applyBorder="1" applyAlignment="1">
      <alignment horizontal="left" vertical="center"/>
    </xf>
    <xf numFmtId="0" fontId="15" fillId="0" borderId="11" xfId="0" applyFont="1" applyBorder="1" applyAlignment="1">
      <alignment vertical="center"/>
    </xf>
    <xf numFmtId="0" fontId="15" fillId="0" borderId="0" xfId="0" applyFont="1" applyAlignment="1">
      <alignment vertical="center"/>
    </xf>
    <xf numFmtId="0" fontId="17" fillId="0" borderId="10" xfId="0" applyFont="1" applyBorder="1" applyAlignment="1">
      <alignment vertical="center"/>
    </xf>
    <xf numFmtId="0" fontId="17" fillId="0" borderId="9" xfId="0" applyFont="1" applyBorder="1" applyAlignment="1">
      <alignment vertical="center"/>
    </xf>
    <xf numFmtId="176" fontId="16" fillId="0" borderId="2" xfId="0" applyNumberFormat="1" applyFont="1" applyBorder="1" applyAlignment="1">
      <alignment horizontal="right" vertical="center"/>
    </xf>
    <xf numFmtId="176" fontId="16" fillId="0" borderId="4" xfId="0" applyNumberFormat="1" applyFont="1" applyBorder="1" applyAlignment="1">
      <alignment horizontal="right" vertical="center"/>
    </xf>
    <xf numFmtId="188" fontId="16" fillId="4" borderId="4" xfId="0" applyNumberFormat="1" applyFont="1" applyFill="1" applyBorder="1" applyAlignment="1" applyProtection="1">
      <alignment horizontal="center" vertical="center"/>
      <protection locked="0"/>
    </xf>
    <xf numFmtId="0" fontId="16" fillId="4" borderId="4" xfId="0" applyFont="1" applyFill="1" applyBorder="1" applyAlignment="1" applyProtection="1">
      <alignment horizontal="center" vertical="center" shrinkToFit="1"/>
      <protection locked="0"/>
    </xf>
    <xf numFmtId="0" fontId="17" fillId="0" borderId="33" xfId="0" applyFont="1" applyBorder="1" applyAlignment="1">
      <alignment horizontal="center" vertical="center"/>
    </xf>
    <xf numFmtId="0" fontId="17" fillId="0" borderId="11" xfId="0" applyFont="1" applyBorder="1" applyAlignment="1">
      <alignment horizontal="center" vertical="center"/>
    </xf>
    <xf numFmtId="0" fontId="17" fillId="0" borderId="26" xfId="0" applyFont="1" applyBorder="1" applyAlignment="1">
      <alignment horizontal="center" vertical="center"/>
    </xf>
    <xf numFmtId="0" fontId="17" fillId="0" borderId="8" xfId="0" applyFont="1" applyBorder="1" applyAlignment="1">
      <alignment horizontal="center" vertical="center"/>
    </xf>
    <xf numFmtId="0" fontId="17" fillId="0" borderId="10" xfId="0" applyFont="1" applyBorder="1" applyAlignment="1">
      <alignment horizontal="center" vertical="center"/>
    </xf>
    <xf numFmtId="0" fontId="17" fillId="0" borderId="9" xfId="0" applyFont="1" applyBorder="1" applyAlignment="1">
      <alignment horizontal="center" vertical="center"/>
    </xf>
    <xf numFmtId="0" fontId="17" fillId="0" borderId="16" xfId="0" applyFont="1" applyBorder="1" applyAlignment="1">
      <alignment vertical="center" wrapText="1"/>
    </xf>
    <xf numFmtId="0" fontId="17" fillId="0" borderId="17" xfId="0" applyFont="1" applyBorder="1" applyAlignment="1">
      <alignment vertical="center" wrapText="1"/>
    </xf>
    <xf numFmtId="0" fontId="25" fillId="0" borderId="0" xfId="42" applyFont="1" applyAlignment="1">
      <alignment horizontal="center" vertical="center"/>
    </xf>
    <xf numFmtId="188" fontId="16" fillId="4" borderId="23" xfId="0" applyNumberFormat="1" applyFont="1" applyFill="1" applyBorder="1" applyAlignment="1" applyProtection="1">
      <alignment horizontal="center" vertical="center"/>
      <protection locked="0"/>
    </xf>
    <xf numFmtId="176" fontId="16" fillId="0" borderId="23" xfId="0" applyNumberFormat="1" applyFont="1" applyBorder="1" applyAlignment="1">
      <alignment vertical="center"/>
    </xf>
    <xf numFmtId="0" fontId="16" fillId="0" borderId="23" xfId="0" applyFont="1" applyBorder="1" applyAlignment="1">
      <alignment horizontal="center" vertical="center"/>
    </xf>
    <xf numFmtId="0" fontId="16" fillId="0" borderId="44" xfId="0" applyFont="1" applyBorder="1" applyAlignment="1">
      <alignment horizontal="center" vertical="center"/>
    </xf>
    <xf numFmtId="0" fontId="16" fillId="0" borderId="10" xfId="0" applyFont="1" applyBorder="1" applyAlignment="1">
      <alignment vertical="center" wrapText="1"/>
    </xf>
    <xf numFmtId="0" fontId="30" fillId="0" borderId="0" xfId="0" applyFont="1" applyAlignment="1">
      <alignment horizontal="right" vertical="center" shrinkToFit="1"/>
    </xf>
    <xf numFmtId="0" fontId="16" fillId="0" borderId="33" xfId="0" applyFont="1" applyBorder="1" applyAlignment="1">
      <alignment horizontal="right" vertical="center"/>
    </xf>
    <xf numFmtId="0" fontId="16" fillId="0" borderId="11" xfId="0" applyFont="1" applyBorder="1" applyAlignment="1">
      <alignment horizontal="right" vertical="center"/>
    </xf>
    <xf numFmtId="0" fontId="16" fillId="4" borderId="11" xfId="0" applyFont="1" applyFill="1" applyBorder="1" applyAlignment="1" applyProtection="1">
      <alignment horizontal="center" vertical="center"/>
      <protection locked="0"/>
    </xf>
    <xf numFmtId="0" fontId="16" fillId="0" borderId="11" xfId="0" applyFont="1" applyBorder="1" applyAlignment="1">
      <alignment vertical="center"/>
    </xf>
    <xf numFmtId="0" fontId="54" fillId="36" borderId="10" xfId="0" applyFont="1" applyFill="1" applyBorder="1" applyAlignment="1" applyProtection="1">
      <alignment horizontal="left" vertical="center" wrapText="1" shrinkToFit="1"/>
      <protection locked="0"/>
    </xf>
    <xf numFmtId="0" fontId="54" fillId="36" borderId="4" xfId="0" applyFont="1" applyFill="1" applyBorder="1" applyAlignment="1" applyProtection="1">
      <alignment horizontal="left" vertical="center" shrinkToFit="1"/>
      <protection locked="0"/>
    </xf>
    <xf numFmtId="0" fontId="10" fillId="0" borderId="4" xfId="0" applyFont="1" applyBorder="1" applyAlignment="1">
      <alignment horizontal="distributed" vertical="center" shrinkToFit="1"/>
    </xf>
    <xf numFmtId="0" fontId="10" fillId="0" borderId="10" xfId="0" applyFont="1" applyBorder="1" applyAlignment="1">
      <alignment horizontal="distributed" vertical="center" shrinkToFit="1"/>
    </xf>
    <xf numFmtId="0" fontId="17" fillId="0" borderId="24" xfId="0" applyFont="1" applyBorder="1" applyAlignment="1">
      <alignment horizontal="center" vertical="center"/>
    </xf>
    <xf numFmtId="0" fontId="17" fillId="0" borderId="23" xfId="0" applyFont="1" applyBorder="1" applyAlignment="1">
      <alignment horizontal="center" vertical="center"/>
    </xf>
    <xf numFmtId="0" fontId="17" fillId="0" borderId="44" xfId="0" applyFont="1" applyBorder="1" applyAlignment="1">
      <alignment horizontal="center" vertical="center"/>
    </xf>
    <xf numFmtId="0" fontId="31" fillId="0" borderId="0" xfId="0" applyFont="1" applyAlignment="1">
      <alignment horizontal="left" vertical="center" shrinkToFit="1"/>
    </xf>
    <xf numFmtId="0" fontId="11" fillId="0" borderId="31" xfId="0" applyFont="1" applyBorder="1" applyAlignment="1">
      <alignment horizontal="center" vertical="center" textRotation="255"/>
    </xf>
    <xf numFmtId="0" fontId="11" fillId="0" borderId="36" xfId="0" applyFont="1" applyBorder="1" applyAlignment="1">
      <alignment horizontal="center" vertical="center" textRotation="255"/>
    </xf>
    <xf numFmtId="0" fontId="11" fillId="0" borderId="47" xfId="0" applyFont="1" applyBorder="1" applyAlignment="1">
      <alignment horizontal="center" vertical="center" textRotation="255"/>
    </xf>
    <xf numFmtId="0" fontId="11" fillId="0" borderId="37" xfId="0" applyFont="1" applyBorder="1" applyAlignment="1">
      <alignment horizontal="center" vertical="center" textRotation="255"/>
    </xf>
    <xf numFmtId="0" fontId="16" fillId="0" borderId="37" xfId="0" applyFont="1" applyBorder="1" applyAlignment="1">
      <alignment horizontal="center" vertical="center"/>
    </xf>
    <xf numFmtId="49" fontId="9" fillId="0" borderId="10" xfId="0" applyNumberFormat="1" applyFont="1" applyBorder="1" applyAlignment="1">
      <alignment vertical="center" wrapText="1"/>
    </xf>
    <xf numFmtId="49" fontId="9" fillId="0" borderId="9" xfId="0" applyNumberFormat="1" applyFont="1" applyBorder="1" applyAlignment="1">
      <alignment vertical="center" wrapText="1"/>
    </xf>
    <xf numFmtId="0" fontId="16" fillId="0" borderId="4" xfId="0" applyFont="1" applyBorder="1" applyAlignment="1">
      <alignment vertical="center"/>
    </xf>
    <xf numFmtId="0" fontId="16" fillId="0" borderId="35" xfId="0" applyFont="1" applyBorder="1" applyAlignment="1">
      <alignment vertical="center"/>
    </xf>
    <xf numFmtId="0" fontId="16" fillId="0" borderId="3" xfId="0" applyFont="1" applyBorder="1" applyAlignment="1">
      <alignment vertical="center"/>
    </xf>
    <xf numFmtId="49" fontId="16" fillId="0" borderId="11" xfId="0" applyNumberFormat="1" applyFont="1" applyBorder="1" applyAlignment="1">
      <alignment vertical="center" wrapText="1"/>
    </xf>
    <xf numFmtId="49" fontId="16" fillId="0" borderId="26" xfId="0" applyNumberFormat="1" applyFont="1" applyBorder="1" applyAlignment="1">
      <alignment vertical="center" wrapText="1"/>
    </xf>
    <xf numFmtId="0" fontId="9" fillId="0" borderId="0" xfId="42" applyFont="1" applyAlignment="1">
      <alignment vertical="top" wrapText="1"/>
    </xf>
    <xf numFmtId="0" fontId="10" fillId="0" borderId="10" xfId="0" applyFont="1" applyBorder="1" applyAlignment="1">
      <alignment horizontal="distributed" vertical="center"/>
    </xf>
    <xf numFmtId="0" fontId="54" fillId="0" borderId="4" xfId="0" applyFont="1" applyFill="1" applyBorder="1" applyAlignment="1" applyProtection="1">
      <alignment horizontal="left" vertical="center" shrinkToFit="1"/>
    </xf>
    <xf numFmtId="0" fontId="81" fillId="0" borderId="0" xfId="0" applyFont="1" applyAlignment="1">
      <alignment horizontal="center" vertical="center"/>
    </xf>
    <xf numFmtId="0" fontId="82" fillId="0" borderId="0" xfId="42" applyFont="1" applyAlignment="1">
      <alignment vertical="center" wrapText="1"/>
    </xf>
    <xf numFmtId="0" fontId="83" fillId="0" borderId="31" xfId="0" applyFont="1" applyBorder="1" applyAlignment="1">
      <alignment horizontal="center" vertical="center" textRotation="255" shrinkToFit="1"/>
    </xf>
    <xf numFmtId="0" fontId="83" fillId="0" borderId="36" xfId="0" applyFont="1" applyBorder="1" applyAlignment="1">
      <alignment horizontal="center" vertical="center" textRotation="255" shrinkToFit="1"/>
    </xf>
    <xf numFmtId="0" fontId="54" fillId="0" borderId="2" xfId="0" applyFont="1" applyBorder="1" applyAlignment="1">
      <alignment horizontal="center" vertical="center"/>
    </xf>
    <xf numFmtId="0" fontId="54" fillId="0" borderId="4" xfId="0" applyFont="1" applyBorder="1" applyAlignment="1">
      <alignment horizontal="center" vertical="center"/>
    </xf>
    <xf numFmtId="0" fontId="54" fillId="0" borderId="3" xfId="0" applyFont="1" applyBorder="1" applyAlignment="1">
      <alignment horizontal="center" vertical="center"/>
    </xf>
    <xf numFmtId="0" fontId="17" fillId="36" borderId="4" xfId="0" applyFont="1" applyFill="1" applyBorder="1" applyAlignment="1" applyProtection="1">
      <alignment vertical="center" shrinkToFit="1"/>
      <protection locked="0"/>
    </xf>
    <xf numFmtId="0" fontId="54" fillId="0" borderId="30" xfId="0" applyFont="1" applyBorder="1" applyAlignment="1">
      <alignment horizontal="center" vertical="center"/>
    </xf>
    <xf numFmtId="0" fontId="54" fillId="0" borderId="4" xfId="0" applyFont="1" applyBorder="1" applyAlignment="1">
      <alignment vertical="center"/>
    </xf>
    <xf numFmtId="0" fontId="54" fillId="0" borderId="3" xfId="0" applyFont="1" applyBorder="1" applyAlignment="1">
      <alignment vertical="center"/>
    </xf>
    <xf numFmtId="0" fontId="54" fillId="0" borderId="33" xfId="0" applyFont="1" applyBorder="1" applyAlignment="1">
      <alignment horizontal="center" vertical="center"/>
    </xf>
    <xf numFmtId="0" fontId="54" fillId="0" borderId="11" xfId="0" applyFont="1" applyBorder="1" applyAlignment="1">
      <alignment horizontal="center" vertical="center"/>
    </xf>
    <xf numFmtId="0" fontId="54" fillId="0" borderId="26" xfId="0" applyFont="1" applyBorder="1" applyAlignment="1">
      <alignment horizontal="center" vertical="center"/>
    </xf>
    <xf numFmtId="0" fontId="54" fillId="0" borderId="1" xfId="0" applyFont="1" applyBorder="1" applyAlignment="1">
      <alignment horizontal="center" vertical="center"/>
    </xf>
    <xf numFmtId="0" fontId="54" fillId="0" borderId="0" xfId="0" applyFont="1" applyAlignment="1">
      <alignment horizontal="center" vertical="center"/>
    </xf>
    <xf numFmtId="0" fontId="54" fillId="0" borderId="34" xfId="0" applyFont="1" applyBorder="1" applyAlignment="1">
      <alignment horizontal="center" vertical="center"/>
    </xf>
    <xf numFmtId="0" fontId="54" fillId="0" borderId="8" xfId="0" applyFont="1" applyBorder="1" applyAlignment="1">
      <alignment horizontal="center" vertical="center"/>
    </xf>
    <xf numFmtId="0" fontId="54" fillId="0" borderId="10" xfId="0" applyFont="1" applyBorder="1" applyAlignment="1">
      <alignment horizontal="center" vertical="center"/>
    </xf>
    <xf numFmtId="0" fontId="54" fillId="0" borderId="9" xfId="0" applyFont="1" applyBorder="1" applyAlignment="1">
      <alignment horizontal="center" vertical="center"/>
    </xf>
    <xf numFmtId="0" fontId="54" fillId="0" borderId="38" xfId="0" applyFont="1" applyBorder="1" applyAlignment="1">
      <alignment horizontal="left" vertical="top" wrapText="1"/>
    </xf>
    <xf numFmtId="0" fontId="54" fillId="0" borderId="39" xfId="0" applyFont="1" applyBorder="1" applyAlignment="1">
      <alignment horizontal="left" vertical="top" wrapText="1"/>
    </xf>
    <xf numFmtId="0" fontId="54" fillId="0" borderId="20" xfId="0" applyFont="1" applyBorder="1" applyAlignment="1">
      <alignment horizontal="center" vertical="center"/>
    </xf>
    <xf numFmtId="0" fontId="0" fillId="36" borderId="20" xfId="0" applyFill="1" applyBorder="1" applyAlignment="1" applyProtection="1">
      <alignment horizontal="left" vertical="center"/>
      <protection locked="0"/>
    </xf>
    <xf numFmtId="49" fontId="54" fillId="0" borderId="2" xfId="0" applyNumberFormat="1" applyFont="1" applyBorder="1" applyAlignment="1">
      <alignment horizontal="left" vertical="center"/>
    </xf>
    <xf numFmtId="49" fontId="54" fillId="0" borderId="4" xfId="0" applyNumberFormat="1" applyFont="1" applyBorder="1" applyAlignment="1">
      <alignment horizontal="left" vertical="center"/>
    </xf>
    <xf numFmtId="49" fontId="54" fillId="0" borderId="3" xfId="0" applyNumberFormat="1" applyFont="1" applyBorder="1" applyAlignment="1">
      <alignment horizontal="left" vertical="center"/>
    </xf>
    <xf numFmtId="0" fontId="16" fillId="0" borderId="31" xfId="0" applyFont="1" applyBorder="1" applyAlignment="1">
      <alignment horizontal="center" vertical="center" wrapText="1"/>
    </xf>
    <xf numFmtId="0" fontId="16" fillId="0" borderId="36" xfId="0" applyFont="1" applyBorder="1" applyAlignment="1">
      <alignment horizontal="center" vertical="center"/>
    </xf>
    <xf numFmtId="0" fontId="16" fillId="0" borderId="48" xfId="0" applyFont="1" applyBorder="1" applyAlignment="1">
      <alignment horizontal="center" vertical="center"/>
    </xf>
    <xf numFmtId="0" fontId="16" fillId="0" borderId="2" xfId="0" applyFont="1" applyBorder="1" applyAlignment="1">
      <alignment horizontal="left" vertical="center"/>
    </xf>
    <xf numFmtId="0" fontId="16" fillId="0" borderId="4" xfId="0" applyFont="1" applyBorder="1" applyAlignment="1">
      <alignment horizontal="left" vertical="center"/>
    </xf>
    <xf numFmtId="0" fontId="16" fillId="0" borderId="3" xfId="0" applyFont="1" applyBorder="1" applyAlignment="1">
      <alignment horizontal="left" vertical="center"/>
    </xf>
    <xf numFmtId="0" fontId="84" fillId="0" borderId="31" xfId="0" applyFont="1" applyBorder="1" applyAlignment="1">
      <alignment horizontal="center" vertical="center" textRotation="255"/>
    </xf>
    <xf numFmtId="0" fontId="84" fillId="0" borderId="36" xfId="0" applyFont="1" applyBorder="1" applyAlignment="1">
      <alignment horizontal="center" vertical="center" textRotation="255"/>
    </xf>
    <xf numFmtId="0" fontId="84" fillId="0" borderId="37" xfId="0" applyFont="1" applyBorder="1" applyAlignment="1">
      <alignment horizontal="center" vertical="center" textRotation="255"/>
    </xf>
    <xf numFmtId="0" fontId="83" fillId="0" borderId="47" xfId="0" applyFont="1" applyBorder="1" applyAlignment="1">
      <alignment horizontal="center" vertical="center" textRotation="255" shrinkToFit="1"/>
    </xf>
    <xf numFmtId="0" fontId="54" fillId="0" borderId="6" xfId="0" applyFont="1" applyBorder="1" applyAlignment="1">
      <alignment horizontal="center" vertical="center"/>
    </xf>
    <xf numFmtId="0" fontId="54" fillId="0" borderId="42" xfId="0" applyFont="1" applyBorder="1" applyAlignment="1">
      <alignment horizontal="center" vertical="center"/>
    </xf>
    <xf numFmtId="0" fontId="54" fillId="0" borderId="7" xfId="0" applyFont="1" applyBorder="1" applyAlignment="1">
      <alignment horizontal="center" vertical="center"/>
    </xf>
    <xf numFmtId="0" fontId="17" fillId="36" borderId="42" xfId="0" applyFont="1" applyFill="1" applyBorder="1" applyAlignment="1" applyProtection="1">
      <alignment vertical="center" shrinkToFit="1"/>
      <protection locked="0"/>
    </xf>
    <xf numFmtId="0" fontId="83" fillId="0" borderId="37" xfId="0" applyFont="1" applyBorder="1" applyAlignment="1">
      <alignment horizontal="center" vertical="center" textRotation="255" shrinkToFit="1"/>
    </xf>
    <xf numFmtId="0" fontId="56" fillId="0" borderId="0" xfId="0" applyFont="1" applyAlignment="1">
      <alignment vertical="center"/>
    </xf>
    <xf numFmtId="0" fontId="58" fillId="0" borderId="0" xfId="0" applyFont="1" applyAlignment="1">
      <alignment horizontal="left" vertical="center"/>
    </xf>
    <xf numFmtId="0" fontId="54" fillId="0" borderId="0" xfId="42" applyFont="1" applyAlignment="1">
      <alignment vertical="center" wrapText="1"/>
    </xf>
    <xf numFmtId="0" fontId="57" fillId="0" borderId="10" xfId="0" applyFont="1" applyBorder="1" applyAlignment="1">
      <alignment horizontal="center" vertical="center" shrinkToFit="1"/>
    </xf>
    <xf numFmtId="0" fontId="54" fillId="36" borderId="10" xfId="0" applyFont="1" applyFill="1" applyBorder="1" applyAlignment="1" applyProtection="1">
      <alignment horizontal="left" vertical="center" shrinkToFit="1"/>
      <protection locked="0"/>
    </xf>
    <xf numFmtId="0" fontId="80" fillId="0" borderId="0" xfId="0" applyFont="1" applyAlignment="1">
      <alignment horizontal="left" vertical="top" wrapText="1"/>
    </xf>
    <xf numFmtId="0" fontId="54" fillId="0" borderId="10" xfId="0" applyFont="1" applyBorder="1" applyAlignment="1">
      <alignment horizontal="left" vertical="center" wrapText="1"/>
    </xf>
    <xf numFmtId="0" fontId="86" fillId="0" borderId="0" xfId="0" applyFont="1" applyAlignment="1">
      <alignment vertical="center" shrinkToFit="1"/>
    </xf>
    <xf numFmtId="0" fontId="54" fillId="0" borderId="31" xfId="0" applyFont="1" applyBorder="1" applyAlignment="1">
      <alignment horizontal="center" vertical="center" wrapText="1"/>
    </xf>
    <xf numFmtId="0" fontId="54" fillId="0" borderId="36" xfId="0" applyFont="1" applyBorder="1" applyAlignment="1">
      <alignment horizontal="center" vertical="center" wrapText="1"/>
    </xf>
    <xf numFmtId="0" fontId="54" fillId="0" borderId="0" xfId="0" applyFont="1" applyBorder="1" applyAlignment="1">
      <alignment horizontal="center" vertical="center"/>
    </xf>
    <xf numFmtId="0" fontId="54" fillId="0" borderId="47" xfId="0" applyFont="1" applyBorder="1" applyAlignment="1">
      <alignment horizontal="center" vertical="center" wrapText="1"/>
    </xf>
    <xf numFmtId="0" fontId="54" fillId="0" borderId="48" xfId="0" applyFont="1" applyBorder="1" applyAlignment="1">
      <alignment horizontal="center" vertical="center" wrapText="1"/>
    </xf>
    <xf numFmtId="0" fontId="54" fillId="36" borderId="42" xfId="0" applyFont="1" applyFill="1" applyBorder="1" applyAlignment="1" applyProtection="1">
      <alignment horizontal="left" vertical="center" shrinkToFit="1"/>
      <protection locked="0"/>
    </xf>
    <xf numFmtId="0" fontId="54" fillId="0" borderId="45" xfId="0" applyFont="1" applyBorder="1" applyAlignment="1">
      <alignment horizontal="center" vertical="center"/>
    </xf>
    <xf numFmtId="0" fontId="54" fillId="0" borderId="22" xfId="0" applyFont="1" applyBorder="1" applyAlignment="1">
      <alignment horizontal="center" vertical="center"/>
    </xf>
    <xf numFmtId="0" fontId="54" fillId="0" borderId="46" xfId="0" applyFont="1" applyBorder="1" applyAlignment="1">
      <alignment horizontal="center" vertical="center"/>
    </xf>
    <xf numFmtId="0" fontId="16" fillId="0" borderId="81" xfId="0" applyFont="1" applyBorder="1" applyAlignment="1">
      <alignment horizontal="center" vertical="center"/>
    </xf>
    <xf numFmtId="0" fontId="16" fillId="4" borderId="81" xfId="0" applyFont="1" applyFill="1" applyBorder="1" applyAlignment="1" applyProtection="1">
      <alignment horizontal="left" vertical="center"/>
      <protection locked="0"/>
    </xf>
    <xf numFmtId="0" fontId="56" fillId="0" borderId="11" xfId="0" applyFont="1" applyBorder="1" applyAlignment="1">
      <alignment vertical="center"/>
    </xf>
    <xf numFmtId="189" fontId="54" fillId="0" borderId="10" xfId="0" applyNumberFormat="1" applyFont="1" applyBorder="1" applyAlignment="1">
      <alignment horizontal="left" vertical="center" shrinkToFit="1"/>
    </xf>
    <xf numFmtId="0" fontId="54" fillId="0" borderId="37" xfId="0" applyFont="1" applyBorder="1" applyAlignment="1">
      <alignment horizontal="center" vertical="center" wrapText="1"/>
    </xf>
    <xf numFmtId="0" fontId="60" fillId="0" borderId="0" xfId="0" applyFont="1" applyAlignment="1">
      <alignment horizontal="left" vertical="center"/>
    </xf>
    <xf numFmtId="0" fontId="16" fillId="0" borderId="2" xfId="0" applyFont="1" applyBorder="1" applyAlignment="1">
      <alignment horizontal="left" vertical="center" wrapText="1"/>
    </xf>
    <xf numFmtId="0" fontId="16" fillId="0" borderId="4" xfId="0" applyFont="1" applyBorder="1" applyAlignment="1">
      <alignment horizontal="left" vertical="center" wrapText="1"/>
    </xf>
    <xf numFmtId="0" fontId="16" fillId="0" borderId="3" xfId="0" applyFont="1" applyBorder="1" applyAlignment="1">
      <alignment horizontal="left" vertical="center" wrapText="1"/>
    </xf>
    <xf numFmtId="0" fontId="62" fillId="4" borderId="30" xfId="0" applyFont="1" applyFill="1" applyBorder="1" applyAlignment="1" applyProtection="1">
      <alignment horizontal="left" vertical="center" wrapText="1"/>
      <protection locked="0"/>
    </xf>
    <xf numFmtId="0" fontId="62" fillId="4" borderId="31" xfId="0" applyFont="1" applyFill="1" applyBorder="1" applyAlignment="1" applyProtection="1">
      <alignment horizontal="left" vertical="center" wrapText="1"/>
      <protection locked="0"/>
    </xf>
    <xf numFmtId="177" fontId="62" fillId="4" borderId="31" xfId="0" applyNumberFormat="1" applyFont="1" applyFill="1" applyBorder="1" applyAlignment="1" applyProtection="1">
      <alignment horizontal="right" vertical="center" shrinkToFit="1"/>
      <protection locked="0"/>
    </xf>
    <xf numFmtId="177" fontId="62" fillId="4" borderId="33" xfId="0" applyNumberFormat="1" applyFont="1" applyFill="1" applyBorder="1" applyAlignment="1" applyProtection="1">
      <alignment horizontal="right" vertical="center" shrinkToFit="1"/>
      <protection locked="0"/>
    </xf>
    <xf numFmtId="0" fontId="16" fillId="0" borderId="32" xfId="0" applyFont="1" applyBorder="1" applyAlignment="1">
      <alignment horizontal="center" vertical="center"/>
    </xf>
    <xf numFmtId="0" fontId="16" fillId="0" borderId="29" xfId="0" applyFont="1" applyBorder="1" applyAlignment="1">
      <alignment horizontal="center" vertical="center"/>
    </xf>
    <xf numFmtId="0" fontId="37" fillId="0" borderId="28" xfId="0" applyFont="1" applyBorder="1" applyAlignment="1">
      <alignment horizontal="right" vertical="center"/>
    </xf>
    <xf numFmtId="0" fontId="37" fillId="0" borderId="29" xfId="0" applyFont="1" applyBorder="1" applyAlignment="1">
      <alignment horizontal="right" vertical="center"/>
    </xf>
    <xf numFmtId="0" fontId="54" fillId="0" borderId="2" xfId="0" applyFont="1" applyBorder="1" applyAlignment="1">
      <alignment horizontal="center" vertical="center" wrapText="1"/>
    </xf>
    <xf numFmtId="0" fontId="54" fillId="0" borderId="4" xfId="0" applyFont="1" applyBorder="1" applyAlignment="1">
      <alignment horizontal="center" vertical="center" wrapText="1"/>
    </xf>
    <xf numFmtId="0" fontId="54" fillId="0" borderId="3" xfId="0" applyFont="1" applyBorder="1" applyAlignment="1">
      <alignment horizontal="center" vertical="center" wrapText="1"/>
    </xf>
    <xf numFmtId="0" fontId="54" fillId="0" borderId="30" xfId="0" applyFont="1" applyBorder="1" applyAlignment="1">
      <alignment horizontal="center" vertical="center" wrapText="1"/>
    </xf>
    <xf numFmtId="0" fontId="62" fillId="4" borderId="2" xfId="0" applyFont="1" applyFill="1" applyBorder="1" applyAlignment="1" applyProtection="1">
      <alignment horizontal="left" vertical="center" wrapText="1" shrinkToFit="1"/>
      <protection locked="0"/>
    </xf>
    <xf numFmtId="0" fontId="62" fillId="4" borderId="4" xfId="0" applyFont="1" applyFill="1" applyBorder="1" applyAlignment="1" applyProtection="1">
      <alignment horizontal="left" vertical="center" wrapText="1" shrinkToFit="1"/>
      <protection locked="0"/>
    </xf>
    <xf numFmtId="0" fontId="62" fillId="4" borderId="3" xfId="0" applyFont="1" applyFill="1" applyBorder="1" applyAlignment="1" applyProtection="1">
      <alignment horizontal="left" vertical="center" wrapText="1" shrinkToFit="1"/>
      <protection locked="0"/>
    </xf>
    <xf numFmtId="177" fontId="62" fillId="4" borderId="30" xfId="0" applyNumberFormat="1" applyFont="1" applyFill="1" applyBorder="1" applyAlignment="1" applyProtection="1">
      <alignment horizontal="right" vertical="center" shrinkToFit="1"/>
      <protection locked="0"/>
    </xf>
    <xf numFmtId="177" fontId="62" fillId="4" borderId="2" xfId="0" applyNumberFormat="1" applyFont="1" applyFill="1" applyBorder="1" applyAlignment="1" applyProtection="1">
      <alignment horizontal="right" vertical="center" shrinkToFit="1"/>
      <protection locked="0"/>
    </xf>
    <xf numFmtId="0" fontId="69" fillId="0" borderId="33" xfId="44" applyFont="1" applyBorder="1" applyAlignment="1">
      <alignment horizontal="center" vertical="center" wrapText="1"/>
    </xf>
    <xf numFmtId="0" fontId="69" fillId="0" borderId="1" xfId="44" applyFont="1" applyBorder="1" applyAlignment="1">
      <alignment horizontal="center" vertical="center" wrapText="1"/>
    </xf>
    <xf numFmtId="0" fontId="69" fillId="0" borderId="8" xfId="44" applyFont="1" applyBorder="1" applyAlignment="1">
      <alignment horizontal="center" vertical="center" wrapText="1"/>
    </xf>
    <xf numFmtId="0" fontId="69" fillId="0" borderId="30" xfId="44" applyFont="1" applyBorder="1" applyAlignment="1">
      <alignment horizontal="center" vertical="center" textRotation="255" wrapText="1"/>
    </xf>
    <xf numFmtId="0" fontId="69" fillId="0" borderId="3" xfId="44" applyFont="1" applyBorder="1" applyAlignment="1">
      <alignment horizontal="center" vertical="center" wrapText="1"/>
    </xf>
    <xf numFmtId="0" fontId="69" fillId="0" borderId="30" xfId="44" applyFont="1" applyBorder="1" applyAlignment="1">
      <alignment horizontal="center" vertical="center" wrapText="1"/>
    </xf>
    <xf numFmtId="0" fontId="69" fillId="0" borderId="58" xfId="44" applyFont="1" applyBorder="1" applyAlignment="1">
      <alignment horizontal="center" vertical="center" wrapText="1"/>
    </xf>
    <xf numFmtId="0" fontId="69" fillId="0" borderId="66" xfId="44" applyFont="1" applyBorder="1" applyAlignment="1">
      <alignment horizontal="center" vertical="center" wrapText="1"/>
    </xf>
    <xf numFmtId="0" fontId="69" fillId="0" borderId="74" xfId="44" applyFont="1" applyBorder="1" applyAlignment="1">
      <alignment horizontal="center" vertical="center" wrapText="1"/>
    </xf>
    <xf numFmtId="0" fontId="69" fillId="0" borderId="59" xfId="44" applyFont="1" applyBorder="1" applyAlignment="1">
      <alignment horizontal="center" vertical="center" wrapText="1"/>
    </xf>
    <xf numFmtId="0" fontId="69" fillId="0" borderId="68" xfId="44" applyFont="1" applyBorder="1" applyAlignment="1">
      <alignment horizontal="center" vertical="top" textRotation="255" wrapText="1" indent="1"/>
    </xf>
    <xf numFmtId="0" fontId="69" fillId="0" borderId="65" xfId="44" applyFont="1" applyBorder="1" applyAlignment="1">
      <alignment horizontal="center" vertical="top" textRotation="255" wrapText="1" indent="1"/>
    </xf>
    <xf numFmtId="0" fontId="69" fillId="0" borderId="69" xfId="44" applyFont="1" applyBorder="1" applyAlignment="1">
      <alignment horizontal="center" vertical="top" textRotation="255" wrapText="1" indent="1"/>
    </xf>
    <xf numFmtId="0" fontId="69" fillId="0" borderId="66" xfId="44" applyFont="1" applyBorder="1" applyAlignment="1">
      <alignment horizontal="center" vertical="top" textRotation="255" wrapText="1" indent="1"/>
    </xf>
    <xf numFmtId="0" fontId="69" fillId="0" borderId="59" xfId="44" applyFont="1" applyBorder="1" applyAlignment="1">
      <alignment horizontal="center" vertical="top" textRotation="255" wrapText="1" indent="1"/>
    </xf>
    <xf numFmtId="0" fontId="69" fillId="0" borderId="59" xfId="44" applyFont="1" applyBorder="1" applyAlignment="1">
      <alignment horizontal="center" vertical="top" textRotation="255" wrapText="1"/>
    </xf>
    <xf numFmtId="0" fontId="69" fillId="0" borderId="66" xfId="44" applyFont="1" applyBorder="1" applyAlignment="1">
      <alignment horizontal="center" vertical="top" textRotation="255" wrapText="1"/>
    </xf>
    <xf numFmtId="0" fontId="69" fillId="0" borderId="70" xfId="44" applyFont="1" applyBorder="1" applyAlignment="1">
      <alignment horizontal="center" vertical="center" wrapText="1"/>
    </xf>
    <xf numFmtId="0" fontId="69" fillId="0" borderId="71" xfId="44" applyFont="1" applyBorder="1" applyAlignment="1">
      <alignment horizontal="center" vertical="center" wrapText="1"/>
    </xf>
    <xf numFmtId="0" fontId="69" fillId="0" borderId="72" xfId="44" applyFont="1" applyBorder="1" applyAlignment="1">
      <alignment horizontal="center" vertical="center" wrapText="1"/>
    </xf>
    <xf numFmtId="0" fontId="69" fillId="0" borderId="2" xfId="44" applyFont="1" applyBorder="1" applyAlignment="1">
      <alignment horizontal="center" vertical="center" wrapText="1"/>
    </xf>
    <xf numFmtId="0" fontId="69" fillId="0" borderId="60" xfId="44" applyFont="1" applyBorder="1" applyAlignment="1">
      <alignment horizontal="center" vertical="center" textRotation="255" wrapText="1"/>
    </xf>
    <xf numFmtId="0" fontId="69" fillId="0" borderId="67" xfId="44" applyFont="1" applyBorder="1" applyAlignment="1">
      <alignment horizontal="center" vertical="center" textRotation="255" wrapText="1"/>
    </xf>
    <xf numFmtId="0" fontId="69" fillId="0" borderId="75" xfId="44" applyFont="1" applyBorder="1" applyAlignment="1">
      <alignment horizontal="center" vertical="center" textRotation="255" wrapText="1"/>
    </xf>
    <xf numFmtId="0" fontId="69" fillId="0" borderId="61" xfId="44" applyFont="1" applyBorder="1" applyAlignment="1">
      <alignment horizontal="center" vertical="center" wrapText="1"/>
    </xf>
    <xf numFmtId="0" fontId="69" fillId="0" borderId="62" xfId="44" applyFont="1" applyBorder="1" applyAlignment="1">
      <alignment horizontal="center" vertical="center" wrapText="1"/>
    </xf>
    <xf numFmtId="0" fontId="69" fillId="0" borderId="63" xfId="44" applyFont="1" applyBorder="1" applyAlignment="1">
      <alignment horizontal="center" vertical="center" wrapText="1"/>
    </xf>
    <xf numFmtId="0" fontId="69" fillId="0" borderId="64" xfId="44" applyFont="1" applyBorder="1" applyAlignment="1">
      <alignment horizontal="center" vertical="center" wrapText="1"/>
    </xf>
    <xf numFmtId="0" fontId="69" fillId="0" borderId="10" xfId="44" applyFont="1" applyBorder="1" applyAlignment="1">
      <alignment horizontal="center" vertical="center" wrapText="1"/>
    </xf>
    <xf numFmtId="0" fontId="69" fillId="0" borderId="9" xfId="44" applyFont="1" applyBorder="1" applyAlignment="1">
      <alignment horizontal="center" vertical="center" wrapText="1"/>
    </xf>
    <xf numFmtId="0" fontId="69" fillId="0" borderId="31" xfId="44" applyFont="1" applyBorder="1" applyAlignment="1">
      <alignment horizontal="center" vertical="center" wrapText="1"/>
    </xf>
    <xf numFmtId="0" fontId="69" fillId="0" borderId="36" xfId="44" applyFont="1" applyBorder="1" applyAlignment="1">
      <alignment horizontal="center" vertical="center" textRotation="255" wrapText="1"/>
    </xf>
    <xf numFmtId="0" fontId="69" fillId="0" borderId="65" xfId="44" applyFont="1" applyBorder="1" applyAlignment="1">
      <alignment horizontal="center" vertical="center" wrapText="1"/>
    </xf>
    <xf numFmtId="0" fontId="69" fillId="0" borderId="31" xfId="44" applyFont="1" applyBorder="1" applyAlignment="1">
      <alignment horizontal="center" vertical="top" textRotation="255" wrapText="1" indent="1"/>
    </xf>
    <xf numFmtId="0" fontId="69" fillId="0" borderId="36" xfId="44" applyFont="1" applyBorder="1" applyAlignment="1">
      <alignment horizontal="center" vertical="top" textRotation="255" wrapText="1" indent="1"/>
    </xf>
    <xf numFmtId="0" fontId="76" fillId="35" borderId="30" xfId="44" applyFont="1" applyFill="1" applyBorder="1" applyAlignment="1">
      <alignment horizontal="distributed" vertical="center" indent="2"/>
    </xf>
    <xf numFmtId="0" fontId="76" fillId="35" borderId="30" xfId="44" applyFont="1" applyFill="1" applyBorder="1" applyAlignment="1">
      <alignment vertical="center"/>
    </xf>
    <xf numFmtId="0" fontId="74" fillId="35" borderId="33" xfId="44" applyFont="1" applyFill="1" applyBorder="1" applyAlignment="1">
      <alignment horizontal="distributed" vertical="center" indent="23"/>
    </xf>
    <xf numFmtId="0" fontId="74" fillId="35" borderId="11" xfId="44" applyFont="1" applyFill="1" applyBorder="1" applyAlignment="1">
      <alignment horizontal="distributed" vertical="center" indent="23"/>
    </xf>
    <xf numFmtId="0" fontId="74" fillId="35" borderId="26" xfId="44" applyFont="1" applyFill="1" applyBorder="1" applyAlignment="1">
      <alignment horizontal="distributed" vertical="center" indent="23"/>
    </xf>
    <xf numFmtId="0" fontId="76" fillId="35" borderId="30" xfId="44" applyFont="1" applyFill="1" applyBorder="1" applyAlignment="1">
      <alignment horizontal="center" vertical="center"/>
    </xf>
    <xf numFmtId="0" fontId="76" fillId="35" borderId="4" xfId="44" applyFont="1" applyFill="1" applyBorder="1" applyAlignment="1">
      <alignment horizontal="center" vertical="center"/>
    </xf>
    <xf numFmtId="0" fontId="76" fillId="35" borderId="2" xfId="44" applyFont="1" applyFill="1" applyBorder="1" applyAlignment="1">
      <alignment horizontal="center" vertical="center"/>
    </xf>
    <xf numFmtId="0" fontId="76" fillId="35" borderId="3" xfId="44" applyFont="1" applyFill="1" applyBorder="1" applyAlignment="1">
      <alignment horizontal="center" vertical="center"/>
    </xf>
    <xf numFmtId="0" fontId="75" fillId="0" borderId="2" xfId="44" applyFont="1" applyBorder="1" applyAlignment="1">
      <alignment horizontal="center" vertical="center"/>
    </xf>
    <xf numFmtId="0" fontId="75" fillId="0" borderId="3" xfId="44" applyFont="1" applyBorder="1" applyAlignment="1">
      <alignment horizontal="center" vertical="center"/>
    </xf>
    <xf numFmtId="0" fontId="75" fillId="0" borderId="30" xfId="44" applyFont="1" applyBorder="1" applyAlignment="1">
      <alignment vertical="center"/>
    </xf>
    <xf numFmtId="0" fontId="76" fillId="35" borderId="33" xfId="44" applyFont="1" applyFill="1" applyBorder="1" applyAlignment="1">
      <alignment horizontal="left" vertical="center" indent="1"/>
    </xf>
    <xf numFmtId="0" fontId="76" fillId="35" borderId="11" xfId="44" applyFont="1" applyFill="1" applyBorder="1" applyAlignment="1">
      <alignment horizontal="left" vertical="center" indent="1"/>
    </xf>
    <xf numFmtId="0" fontId="76" fillId="35" borderId="26" xfId="44" applyFont="1" applyFill="1" applyBorder="1" applyAlignment="1">
      <alignment horizontal="left" vertical="center" indent="1"/>
    </xf>
    <xf numFmtId="0" fontId="76" fillId="35" borderId="1" xfId="44" applyFont="1" applyFill="1" applyBorder="1" applyAlignment="1">
      <alignment horizontal="left" vertical="center" indent="1"/>
    </xf>
    <xf numFmtId="0" fontId="76" fillId="35" borderId="0" xfId="44" applyFont="1" applyFill="1" applyAlignment="1">
      <alignment horizontal="left" vertical="center" indent="1"/>
    </xf>
    <xf numFmtId="0" fontId="76" fillId="35" borderId="34" xfId="44" applyFont="1" applyFill="1" applyBorder="1" applyAlignment="1">
      <alignment horizontal="left" vertical="center" indent="1"/>
    </xf>
    <xf numFmtId="0" fontId="76" fillId="35" borderId="30" xfId="44" applyFont="1" applyFill="1" applyBorder="1" applyAlignment="1">
      <alignment horizontal="left" vertical="center" wrapText="1"/>
    </xf>
    <xf numFmtId="185" fontId="75" fillId="0" borderId="30" xfId="44" applyNumberFormat="1" applyFont="1" applyBorder="1" applyAlignment="1">
      <alignment horizontal="center" vertical="center"/>
    </xf>
    <xf numFmtId="0" fontId="76" fillId="35" borderId="8" xfId="44" applyFont="1" applyFill="1" applyBorder="1" applyAlignment="1">
      <alignment horizontal="left" vertical="center" indent="1"/>
    </xf>
    <xf numFmtId="0" fontId="76" fillId="35" borderId="10" xfId="44" applyFont="1" applyFill="1" applyBorder="1" applyAlignment="1">
      <alignment horizontal="left" vertical="center" indent="1"/>
    </xf>
    <xf numFmtId="0" fontId="76" fillId="35" borderId="9" xfId="44" applyFont="1" applyFill="1" applyBorder="1" applyAlignment="1">
      <alignment horizontal="left" vertical="center" indent="1"/>
    </xf>
    <xf numFmtId="0" fontId="65" fillId="0" borderId="0" xfId="47" applyFont="1" applyAlignment="1">
      <alignment horizontal="center" vertical="top"/>
    </xf>
    <xf numFmtId="186" fontId="77" fillId="0" borderId="0" xfId="44" applyNumberFormat="1" applyFont="1" applyAlignment="1">
      <alignment horizontal="right" vertical="top"/>
    </xf>
    <xf numFmtId="0" fontId="79" fillId="0" borderId="0" xfId="47" applyFont="1" applyAlignment="1">
      <alignment horizontal="distributed" vertical="top" indent="17"/>
    </xf>
    <xf numFmtId="0" fontId="61" fillId="0" borderId="0" xfId="47" applyFont="1" applyAlignment="1">
      <alignment horizontal="distributed" vertical="top"/>
    </xf>
    <xf numFmtId="0" fontId="61" fillId="0" borderId="0" xfId="44" applyFont="1" applyAlignment="1">
      <alignment vertical="top" wrapText="1"/>
    </xf>
    <xf numFmtId="0" fontId="75" fillId="0" borderId="30" xfId="44" applyFont="1" applyBorder="1" applyAlignment="1">
      <alignment vertical="center" wrapText="1"/>
    </xf>
    <xf numFmtId="0" fontId="61" fillId="0" borderId="0" xfId="44" applyFont="1" applyAlignment="1">
      <alignment vertical="top"/>
    </xf>
    <xf numFmtId="0" fontId="61" fillId="0" borderId="0" xfId="47" applyFont="1" applyAlignment="1">
      <alignment vertical="top"/>
    </xf>
  </cellXfs>
  <cellStyles count="49">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2" xfId="46" xr:uid="{E6A9BA9F-B6C8-408E-A3C5-AFB4CA5A384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9000000}"/>
    <cellStyle name="標準 2 2" xfId="45" xr:uid="{989FEFDC-3101-48EF-92CE-0BF42681843D}"/>
    <cellStyle name="標準 3" xfId="42" xr:uid="{00000000-0005-0000-0000-00002A000000}"/>
    <cellStyle name="標準 3 2" xfId="48" xr:uid="{EFB65685-CFE4-48DE-8A38-18F9C8A296A9}"/>
    <cellStyle name="標準 4" xfId="44" xr:uid="{CA1DC826-BF66-4F35-BAB9-AD8CFBF3EBDE}"/>
    <cellStyle name="標準 5" xfId="47" xr:uid="{7DACD0D9-B04C-4825-9FA3-C51AD0F97287}"/>
    <cellStyle name="良い" xfId="43" builtinId="26" customBuiltin="1"/>
  </cellStyles>
  <dxfs count="0"/>
  <tableStyles count="0" defaultTableStyle="TableStyleMedium2" defaultPivotStyle="PivotStyleLight16"/>
  <colors>
    <mruColors>
      <color rgb="FFCCFF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trlProps/ctrlProp1.xml><?xml version="1.0" encoding="utf-8"?>
<formControlPr xmlns="http://schemas.microsoft.com/office/spreadsheetml/2009/9/main" objectType="CheckBox" fmlaLink="$AF$157" lockText="1" noThreeD="1"/>
</file>

<file path=xl/ctrlProps/ctrlProp10.xml><?xml version="1.0" encoding="utf-8"?>
<formControlPr xmlns="http://schemas.microsoft.com/office/spreadsheetml/2009/9/main" objectType="CheckBox" fmlaLink="$AG$181" lockText="1" noThreeD="1"/>
</file>

<file path=xl/ctrlProps/ctrlProp100.xml><?xml version="1.0" encoding="utf-8"?>
<formControlPr xmlns="http://schemas.microsoft.com/office/spreadsheetml/2009/9/main" objectType="CheckBox" fmlaLink="$AH$213" lockText="1" noThreeD="1"/>
</file>

<file path=xl/ctrlProps/ctrlProp101.xml><?xml version="1.0" encoding="utf-8"?>
<formControlPr xmlns="http://schemas.microsoft.com/office/spreadsheetml/2009/9/main" objectType="CheckBox" fmlaLink="$AF$222" lockText="1" noThreeD="1"/>
</file>

<file path=xl/ctrlProps/ctrlProp102.xml><?xml version="1.0" encoding="utf-8"?>
<formControlPr xmlns="http://schemas.microsoft.com/office/spreadsheetml/2009/9/main" objectType="CheckBox" fmlaLink="$AG$222" lockText="1" noThreeD="1"/>
</file>

<file path=xl/ctrlProps/ctrlProp103.xml><?xml version="1.0" encoding="utf-8"?>
<formControlPr xmlns="http://schemas.microsoft.com/office/spreadsheetml/2009/9/main" objectType="CheckBox" fmlaLink="$AH$222" lockText="1" noThreeD="1"/>
</file>

<file path=xl/ctrlProps/ctrlProp104.xml><?xml version="1.0" encoding="utf-8"?>
<formControlPr xmlns="http://schemas.microsoft.com/office/spreadsheetml/2009/9/main" objectType="CheckBox" fmlaLink="$AF$174" lockText="1" noThreeD="1"/>
</file>

<file path=xl/ctrlProps/ctrlProp105.xml><?xml version="1.0" encoding="utf-8"?>
<formControlPr xmlns="http://schemas.microsoft.com/office/spreadsheetml/2009/9/main" objectType="CheckBox" fmlaLink="$AG$174" lockText="1" noThreeD="1"/>
</file>

<file path=xl/ctrlProps/ctrlProp106.xml><?xml version="1.0" encoding="utf-8"?>
<formControlPr xmlns="http://schemas.microsoft.com/office/spreadsheetml/2009/9/main" objectType="CheckBox" fmlaLink="$AF$255" lockText="1" noThreeD="1"/>
</file>

<file path=xl/ctrlProps/ctrlProp107.xml><?xml version="1.0" encoding="utf-8"?>
<formControlPr xmlns="http://schemas.microsoft.com/office/spreadsheetml/2009/9/main" objectType="CheckBox" fmlaLink="$AG$255" lockText="1" noThreeD="1"/>
</file>

<file path=xl/ctrlProps/ctrlProp108.xml><?xml version="1.0" encoding="utf-8"?>
<formControlPr xmlns="http://schemas.microsoft.com/office/spreadsheetml/2009/9/main" objectType="CheckBox" fmlaLink="$AF$323" lockText="1" noThreeD="1"/>
</file>

<file path=xl/ctrlProps/ctrlProp109.xml><?xml version="1.0" encoding="utf-8"?>
<formControlPr xmlns="http://schemas.microsoft.com/office/spreadsheetml/2009/9/main" objectType="CheckBox" fmlaLink="$AG$323" lockText="1" noThreeD="1"/>
</file>

<file path=xl/ctrlProps/ctrlProp11.xml><?xml version="1.0" encoding="utf-8"?>
<formControlPr xmlns="http://schemas.microsoft.com/office/spreadsheetml/2009/9/main" objectType="CheckBox" fmlaLink="$AH$181" lockText="1" noThreeD="1"/>
</file>

<file path=xl/ctrlProps/ctrlProp110.xml><?xml version="1.0" encoding="utf-8"?>
<formControlPr xmlns="http://schemas.microsoft.com/office/spreadsheetml/2009/9/main" objectType="CheckBox" fmlaLink="$AF$61" lockText="1" noThreeD="1"/>
</file>

<file path=xl/ctrlProps/ctrlProp111.xml><?xml version="1.0" encoding="utf-8"?>
<formControlPr xmlns="http://schemas.microsoft.com/office/spreadsheetml/2009/9/main" objectType="CheckBox" fmlaLink="$AG$61" lockText="1" noThreeD="1"/>
</file>

<file path=xl/ctrlProps/ctrlProp112.xml><?xml version="1.0" encoding="utf-8"?>
<formControlPr xmlns="http://schemas.microsoft.com/office/spreadsheetml/2009/9/main" objectType="CheckBox" fmlaLink="$AH$61" lockText="1" noThreeD="1"/>
</file>

<file path=xl/ctrlProps/ctrlProp113.xml><?xml version="1.0" encoding="utf-8"?>
<formControlPr xmlns="http://schemas.microsoft.com/office/spreadsheetml/2009/9/main" objectType="CheckBox" fmlaLink="$AF$70" lockText="1" noThreeD="1"/>
</file>

<file path=xl/ctrlProps/ctrlProp114.xml><?xml version="1.0" encoding="utf-8"?>
<formControlPr xmlns="http://schemas.microsoft.com/office/spreadsheetml/2009/9/main" objectType="CheckBox" fmlaLink="$AG$70" lockText="1" noThreeD="1"/>
</file>

<file path=xl/ctrlProps/ctrlProp115.xml><?xml version="1.0" encoding="utf-8"?>
<formControlPr xmlns="http://schemas.microsoft.com/office/spreadsheetml/2009/9/main" objectType="CheckBox" fmlaLink="$AH$70" lockText="1" noThreeD="1"/>
</file>

<file path=xl/ctrlProps/ctrlProp116.xml><?xml version="1.0" encoding="utf-8"?>
<formControlPr xmlns="http://schemas.microsoft.com/office/spreadsheetml/2009/9/main" objectType="CheckBox" fmlaLink="$AF$79" lockText="1" noThreeD="1"/>
</file>

<file path=xl/ctrlProps/ctrlProp117.xml><?xml version="1.0" encoding="utf-8"?>
<formControlPr xmlns="http://schemas.microsoft.com/office/spreadsheetml/2009/9/main" objectType="CheckBox" fmlaLink="$AG$79" lockText="1" noThreeD="1"/>
</file>

<file path=xl/ctrlProps/ctrlProp118.xml><?xml version="1.0" encoding="utf-8"?>
<formControlPr xmlns="http://schemas.microsoft.com/office/spreadsheetml/2009/9/main" objectType="CheckBox" fmlaLink="$AH$79" lockText="1" noThreeD="1"/>
</file>

<file path=xl/ctrlProps/ctrlProp119.xml><?xml version="1.0" encoding="utf-8"?>
<formControlPr xmlns="http://schemas.microsoft.com/office/spreadsheetml/2009/9/main" objectType="CheckBox" fmlaLink="$AF$88" lockText="1" noThreeD="1"/>
</file>

<file path=xl/ctrlProps/ctrlProp12.xml><?xml version="1.0" encoding="utf-8"?>
<formControlPr xmlns="http://schemas.microsoft.com/office/spreadsheetml/2009/9/main" objectType="CheckBox" fmlaLink="$AF$186" lockText="1" noThreeD="1"/>
</file>

<file path=xl/ctrlProps/ctrlProp120.xml><?xml version="1.0" encoding="utf-8"?>
<formControlPr xmlns="http://schemas.microsoft.com/office/spreadsheetml/2009/9/main" objectType="CheckBox" fmlaLink="$AG$88" lockText="1" noThreeD="1"/>
</file>

<file path=xl/ctrlProps/ctrlProp121.xml><?xml version="1.0" encoding="utf-8"?>
<formControlPr xmlns="http://schemas.microsoft.com/office/spreadsheetml/2009/9/main" objectType="CheckBox" fmlaLink="$AH$88"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fmlaLink="$AG$186"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fmlaLink="$AH$186"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fmlaLink="$AF$242"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fmlaLink="$AF$243"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fmlaLink="$AF$244"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fmlaLink="$AF$245"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fmlaLink="$AF$246"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fmlaLink="$AF$158" lockText="1" noThreeD="1"/>
</file>

<file path=xl/ctrlProps/ctrlProp20.xml><?xml version="1.0" encoding="utf-8"?>
<formControlPr xmlns="http://schemas.microsoft.com/office/spreadsheetml/2009/9/main" objectType="CheckBox" fmlaLink="$AF$257"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fmlaLink="$AG$257"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fmlaLink="$AH$257" lockText="1" noThreeD="1"/>
</file>

<file path=xl/ctrlProps/ctrlProp220.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fmlaLink="$AF$262" lockText="1" noThreeD="1"/>
</file>

<file path=xl/ctrlProps/ctrlProp24.xml><?xml version="1.0" encoding="utf-8"?>
<formControlPr xmlns="http://schemas.microsoft.com/office/spreadsheetml/2009/9/main" objectType="CheckBox" fmlaLink="$AG$262" lockText="1" noThreeD="1"/>
</file>

<file path=xl/ctrlProps/ctrlProp25.xml><?xml version="1.0" encoding="utf-8"?>
<formControlPr xmlns="http://schemas.microsoft.com/office/spreadsheetml/2009/9/main" objectType="CheckBox" fmlaLink="$AH$262" lockText="1" noThreeD="1"/>
</file>

<file path=xl/ctrlProps/ctrlProp26.xml><?xml version="1.0" encoding="utf-8"?>
<formControlPr xmlns="http://schemas.microsoft.com/office/spreadsheetml/2009/9/main" objectType="CheckBox" fmlaLink="$AF$267" lockText="1" noThreeD="1"/>
</file>

<file path=xl/ctrlProps/ctrlProp27.xml><?xml version="1.0" encoding="utf-8"?>
<formControlPr xmlns="http://schemas.microsoft.com/office/spreadsheetml/2009/9/main" objectType="CheckBox" fmlaLink="$AG$267" lockText="1" noThreeD="1"/>
</file>

<file path=xl/ctrlProps/ctrlProp28.xml><?xml version="1.0" encoding="utf-8"?>
<formControlPr xmlns="http://schemas.microsoft.com/office/spreadsheetml/2009/9/main" objectType="CheckBox" fmlaLink="$AH$267" lockText="1" noThreeD="1"/>
</file>

<file path=xl/ctrlProps/ctrlProp29.xml><?xml version="1.0" encoding="utf-8"?>
<formControlPr xmlns="http://schemas.microsoft.com/office/spreadsheetml/2009/9/main" objectType="CheckBox" fmlaLink="$AF$277" lockText="1" noThreeD="1"/>
</file>

<file path=xl/ctrlProps/ctrlProp3.xml><?xml version="1.0" encoding="utf-8"?>
<formControlPr xmlns="http://schemas.microsoft.com/office/spreadsheetml/2009/9/main" objectType="CheckBox" fmlaLink="$AF$159" lockText="1" noThreeD="1"/>
</file>

<file path=xl/ctrlProps/ctrlProp30.xml><?xml version="1.0" encoding="utf-8"?>
<formControlPr xmlns="http://schemas.microsoft.com/office/spreadsheetml/2009/9/main" objectType="CheckBox" fmlaLink="$AG$277" lockText="1" noThreeD="1"/>
</file>

<file path=xl/ctrlProps/ctrlProp31.xml><?xml version="1.0" encoding="utf-8"?>
<formControlPr xmlns="http://schemas.microsoft.com/office/spreadsheetml/2009/9/main" objectType="CheckBox" fmlaLink="$AH$277" lockText="1" noThreeD="1"/>
</file>

<file path=xl/ctrlProps/ctrlProp32.xml><?xml version="1.0" encoding="utf-8"?>
<formControlPr xmlns="http://schemas.microsoft.com/office/spreadsheetml/2009/9/main" objectType="CheckBox" fmlaLink="$AF$286" lockText="1" noThreeD="1"/>
</file>

<file path=xl/ctrlProps/ctrlProp33.xml><?xml version="1.0" encoding="utf-8"?>
<formControlPr xmlns="http://schemas.microsoft.com/office/spreadsheetml/2009/9/main" objectType="CheckBox" fmlaLink="$AG$286" lockText="1" noThreeD="1"/>
</file>

<file path=xl/ctrlProps/ctrlProp34.xml><?xml version="1.0" encoding="utf-8"?>
<formControlPr xmlns="http://schemas.microsoft.com/office/spreadsheetml/2009/9/main" objectType="CheckBox" fmlaLink="$AH$286" lockText="1" noThreeD="1"/>
</file>

<file path=xl/ctrlProps/ctrlProp35.xml><?xml version="1.0" encoding="utf-8"?>
<formControlPr xmlns="http://schemas.microsoft.com/office/spreadsheetml/2009/9/main" objectType="CheckBox" fmlaLink="$AF$295" lockText="1" noThreeD="1"/>
</file>

<file path=xl/ctrlProps/ctrlProp36.xml><?xml version="1.0" encoding="utf-8"?>
<formControlPr xmlns="http://schemas.microsoft.com/office/spreadsheetml/2009/9/main" objectType="CheckBox" fmlaLink="$AG$295" lockText="1" noThreeD="1"/>
</file>

<file path=xl/ctrlProps/ctrlProp37.xml><?xml version="1.0" encoding="utf-8"?>
<formControlPr xmlns="http://schemas.microsoft.com/office/spreadsheetml/2009/9/main" objectType="CheckBox" fmlaLink="$AH$295" lockText="1" noThreeD="1"/>
</file>

<file path=xl/ctrlProps/ctrlProp38.xml><?xml version="1.0" encoding="utf-8"?>
<formControlPr xmlns="http://schemas.microsoft.com/office/spreadsheetml/2009/9/main" objectType="CheckBox" fmlaLink="$AF$310" lockText="1" noThreeD="1"/>
</file>

<file path=xl/ctrlProps/ctrlProp39.xml><?xml version="1.0" encoding="utf-8"?>
<formControlPr xmlns="http://schemas.microsoft.com/office/spreadsheetml/2009/9/main" objectType="CheckBox" fmlaLink="$AF$311" lockText="1" noThreeD="1"/>
</file>

<file path=xl/ctrlProps/ctrlProp4.xml><?xml version="1.0" encoding="utf-8"?>
<formControlPr xmlns="http://schemas.microsoft.com/office/spreadsheetml/2009/9/main" objectType="CheckBox" fmlaLink="$AF$160" lockText="1" noThreeD="1"/>
</file>

<file path=xl/ctrlProps/ctrlProp40.xml><?xml version="1.0" encoding="utf-8"?>
<formControlPr xmlns="http://schemas.microsoft.com/office/spreadsheetml/2009/9/main" objectType="CheckBox" fmlaLink="$AF$312" lockText="1" noThreeD="1"/>
</file>

<file path=xl/ctrlProps/ctrlProp41.xml><?xml version="1.0" encoding="utf-8"?>
<formControlPr xmlns="http://schemas.microsoft.com/office/spreadsheetml/2009/9/main" objectType="CheckBox" fmlaLink="$AF$313" lockText="1" noThreeD="1"/>
</file>

<file path=xl/ctrlProps/ctrlProp42.xml><?xml version="1.0" encoding="utf-8"?>
<formControlPr xmlns="http://schemas.microsoft.com/office/spreadsheetml/2009/9/main" objectType="CheckBox" fmlaLink="$AF$314" lockText="1" noThreeD="1"/>
</file>

<file path=xl/ctrlProps/ctrlProp43.xml><?xml version="1.0" encoding="utf-8"?>
<formControlPr xmlns="http://schemas.microsoft.com/office/spreadsheetml/2009/9/main" objectType="CheckBox" fmlaLink="$AF$325" lockText="1" noThreeD="1"/>
</file>

<file path=xl/ctrlProps/ctrlProp44.xml><?xml version="1.0" encoding="utf-8"?>
<formControlPr xmlns="http://schemas.microsoft.com/office/spreadsheetml/2009/9/main" objectType="CheckBox" fmlaLink="$AG$325" lockText="1" noThreeD="1"/>
</file>

<file path=xl/ctrlProps/ctrlProp45.xml><?xml version="1.0" encoding="utf-8"?>
<formControlPr xmlns="http://schemas.microsoft.com/office/spreadsheetml/2009/9/main" objectType="CheckBox" fmlaLink="$AH$325" lockText="1" noThreeD="1"/>
</file>

<file path=xl/ctrlProps/ctrlProp46.xml><?xml version="1.0" encoding="utf-8"?>
<formControlPr xmlns="http://schemas.microsoft.com/office/spreadsheetml/2009/9/main" objectType="CheckBox" fmlaLink="$AF$330" lockText="1" noThreeD="1"/>
</file>

<file path=xl/ctrlProps/ctrlProp47.xml><?xml version="1.0" encoding="utf-8"?>
<formControlPr xmlns="http://schemas.microsoft.com/office/spreadsheetml/2009/9/main" objectType="CheckBox" fmlaLink="$AG$330" lockText="1" noThreeD="1"/>
</file>

<file path=xl/ctrlProps/ctrlProp48.xml><?xml version="1.0" encoding="utf-8"?>
<formControlPr xmlns="http://schemas.microsoft.com/office/spreadsheetml/2009/9/main" objectType="CheckBox" fmlaLink="$AH$330" lockText="1" noThreeD="1"/>
</file>

<file path=xl/ctrlProps/ctrlProp49.xml><?xml version="1.0" encoding="utf-8"?>
<formControlPr xmlns="http://schemas.microsoft.com/office/spreadsheetml/2009/9/main" objectType="CheckBox" fmlaLink="$AF$335" lockText="1" noThreeD="1"/>
</file>

<file path=xl/ctrlProps/ctrlProp5.xml><?xml version="1.0" encoding="utf-8"?>
<formControlPr xmlns="http://schemas.microsoft.com/office/spreadsheetml/2009/9/main" objectType="CheckBox" fmlaLink="$AF$161" lockText="1" noThreeD="1"/>
</file>

<file path=xl/ctrlProps/ctrlProp50.xml><?xml version="1.0" encoding="utf-8"?>
<formControlPr xmlns="http://schemas.microsoft.com/office/spreadsheetml/2009/9/main" objectType="CheckBox" fmlaLink="$AG$335" lockText="1" noThreeD="1"/>
</file>

<file path=xl/ctrlProps/ctrlProp51.xml><?xml version="1.0" encoding="utf-8"?>
<formControlPr xmlns="http://schemas.microsoft.com/office/spreadsheetml/2009/9/main" objectType="CheckBox" fmlaLink="$AH$335" lockText="1" noThreeD="1"/>
</file>

<file path=xl/ctrlProps/ctrlProp52.xml><?xml version="1.0" encoding="utf-8"?>
<formControlPr xmlns="http://schemas.microsoft.com/office/spreadsheetml/2009/9/main" objectType="CheckBox" fmlaLink="$AF$345" lockText="1" noThreeD="1"/>
</file>

<file path=xl/ctrlProps/ctrlProp53.xml><?xml version="1.0" encoding="utf-8"?>
<formControlPr xmlns="http://schemas.microsoft.com/office/spreadsheetml/2009/9/main" objectType="CheckBox" fmlaLink="$AG$345" lockText="1" noThreeD="1"/>
</file>

<file path=xl/ctrlProps/ctrlProp54.xml><?xml version="1.0" encoding="utf-8"?>
<formControlPr xmlns="http://schemas.microsoft.com/office/spreadsheetml/2009/9/main" objectType="CheckBox" fmlaLink="$AH$345" lockText="1" noThreeD="1"/>
</file>

<file path=xl/ctrlProps/ctrlProp55.xml><?xml version="1.0" encoding="utf-8"?>
<formControlPr xmlns="http://schemas.microsoft.com/office/spreadsheetml/2009/9/main" objectType="CheckBox" fmlaLink="$AF$354" lockText="1" noThreeD="1"/>
</file>

<file path=xl/ctrlProps/ctrlProp56.xml><?xml version="1.0" encoding="utf-8"?>
<formControlPr xmlns="http://schemas.microsoft.com/office/spreadsheetml/2009/9/main" objectType="CheckBox" fmlaLink="$AG$354" lockText="1" noThreeD="1"/>
</file>

<file path=xl/ctrlProps/ctrlProp57.xml><?xml version="1.0" encoding="utf-8"?>
<formControlPr xmlns="http://schemas.microsoft.com/office/spreadsheetml/2009/9/main" objectType="CheckBox" fmlaLink="$AH$354" lockText="1" noThreeD="1"/>
</file>

<file path=xl/ctrlProps/ctrlProp58.xml><?xml version="1.0" encoding="utf-8"?>
<formControlPr xmlns="http://schemas.microsoft.com/office/spreadsheetml/2009/9/main" objectType="CheckBox" fmlaLink="$AF$363" lockText="1" noThreeD="1"/>
</file>

<file path=xl/ctrlProps/ctrlProp59.xml><?xml version="1.0" encoding="utf-8"?>
<formControlPr xmlns="http://schemas.microsoft.com/office/spreadsheetml/2009/9/main" objectType="CheckBox" fmlaLink="$AG$363" lockText="1" noThreeD="1"/>
</file>

<file path=xl/ctrlProps/ctrlProp6.xml><?xml version="1.0" encoding="utf-8"?>
<formControlPr xmlns="http://schemas.microsoft.com/office/spreadsheetml/2009/9/main" objectType="CheckBox" fmlaLink="$AF$176" lockText="1" noThreeD="1"/>
</file>

<file path=xl/ctrlProps/ctrlProp60.xml><?xml version="1.0" encoding="utf-8"?>
<formControlPr xmlns="http://schemas.microsoft.com/office/spreadsheetml/2009/9/main" objectType="CheckBox" fmlaLink="$AH$363" lockText="1" noThreeD="1"/>
</file>

<file path=xl/ctrlProps/ctrlProp61.xml><?xml version="1.0" encoding="utf-8"?>
<formControlPr xmlns="http://schemas.microsoft.com/office/spreadsheetml/2009/9/main" objectType="CheckBox" fmlaLink="$AF$379" lockText="1" noThreeD="1"/>
</file>

<file path=xl/ctrlProps/ctrlProp62.xml><?xml version="1.0" encoding="utf-8"?>
<formControlPr xmlns="http://schemas.microsoft.com/office/spreadsheetml/2009/9/main" objectType="CheckBox" fmlaLink="$AF$13" lockText="1" noThreeD="1"/>
</file>

<file path=xl/ctrlProps/ctrlProp63.xml><?xml version="1.0" encoding="utf-8"?>
<formControlPr xmlns="http://schemas.microsoft.com/office/spreadsheetml/2009/9/main" objectType="CheckBox" fmlaLink="$AG$13" lockText="1" noThreeD="1"/>
</file>

<file path=xl/ctrlProps/ctrlProp64.xml><?xml version="1.0" encoding="utf-8"?>
<formControlPr xmlns="http://schemas.microsoft.com/office/spreadsheetml/2009/9/main" objectType="CheckBox" fmlaLink="$AH$13" lockText="1" noThreeD="1"/>
</file>

<file path=xl/ctrlProps/ctrlProp65.xml><?xml version="1.0" encoding="utf-8"?>
<formControlPr xmlns="http://schemas.microsoft.com/office/spreadsheetml/2009/9/main" objectType="CheckBox" fmlaLink="$AF$22" lockText="1" noThreeD="1"/>
</file>

<file path=xl/ctrlProps/ctrlProp66.xml><?xml version="1.0" encoding="utf-8"?>
<formControlPr xmlns="http://schemas.microsoft.com/office/spreadsheetml/2009/9/main" objectType="CheckBox" fmlaLink="$AG$22" lockText="1" noThreeD="1"/>
</file>

<file path=xl/ctrlProps/ctrlProp67.xml><?xml version="1.0" encoding="utf-8"?>
<formControlPr xmlns="http://schemas.microsoft.com/office/spreadsheetml/2009/9/main" objectType="CheckBox" fmlaLink="$AH$22" lockText="1" noThreeD="1"/>
</file>

<file path=xl/ctrlProps/ctrlProp68.xml><?xml version="1.0" encoding="utf-8"?>
<formControlPr xmlns="http://schemas.microsoft.com/office/spreadsheetml/2009/9/main" objectType="CheckBox" fmlaLink="$AF$31" lockText="1" noThreeD="1"/>
</file>

<file path=xl/ctrlProps/ctrlProp69.xml><?xml version="1.0" encoding="utf-8"?>
<formControlPr xmlns="http://schemas.microsoft.com/office/spreadsheetml/2009/9/main" objectType="CheckBox" fmlaLink="$AG$31" lockText="1" noThreeD="1"/>
</file>

<file path=xl/ctrlProps/ctrlProp7.xml><?xml version="1.0" encoding="utf-8"?>
<formControlPr xmlns="http://schemas.microsoft.com/office/spreadsheetml/2009/9/main" objectType="CheckBox" fmlaLink="$AG$176" lockText="1" noThreeD="1"/>
</file>

<file path=xl/ctrlProps/ctrlProp70.xml><?xml version="1.0" encoding="utf-8"?>
<formControlPr xmlns="http://schemas.microsoft.com/office/spreadsheetml/2009/9/main" objectType="CheckBox" fmlaLink="$AH$31" lockText="1" noThreeD="1"/>
</file>

<file path=xl/ctrlProps/ctrlProp71.xml><?xml version="1.0" encoding="utf-8"?>
<formControlPr xmlns="http://schemas.microsoft.com/office/spreadsheetml/2009/9/main" objectType="CheckBox" fmlaLink="$AF$40" lockText="1" noThreeD="1"/>
</file>

<file path=xl/ctrlProps/ctrlProp72.xml><?xml version="1.0" encoding="utf-8"?>
<formControlPr xmlns="http://schemas.microsoft.com/office/spreadsheetml/2009/9/main" objectType="CheckBox" fmlaLink="$AG$40" lockText="1" noThreeD="1"/>
</file>

<file path=xl/ctrlProps/ctrlProp73.xml><?xml version="1.0" encoding="utf-8"?>
<formControlPr xmlns="http://schemas.microsoft.com/office/spreadsheetml/2009/9/main" objectType="CheckBox" fmlaLink="$AH$40" lockText="1" noThreeD="1"/>
</file>

<file path=xl/ctrlProps/ctrlProp74.xml><?xml version="1.0" encoding="utf-8"?>
<formControlPr xmlns="http://schemas.microsoft.com/office/spreadsheetml/2009/9/main" objectType="CheckBox" fmlaLink="$AF$105" lockText="1" noThreeD="1"/>
</file>

<file path=xl/ctrlProps/ctrlProp75.xml><?xml version="1.0" encoding="utf-8"?>
<formControlPr xmlns="http://schemas.microsoft.com/office/spreadsheetml/2009/9/main" objectType="CheckBox" fmlaLink="$AG$105" lockText="1" noThreeD="1"/>
</file>

<file path=xl/ctrlProps/ctrlProp76.xml><?xml version="1.0" encoding="utf-8"?>
<formControlPr xmlns="http://schemas.microsoft.com/office/spreadsheetml/2009/9/main" objectType="CheckBox" fmlaLink="$AH$105" lockText="1" noThreeD="1"/>
</file>

<file path=xl/ctrlProps/ctrlProp77.xml><?xml version="1.0" encoding="utf-8"?>
<formControlPr xmlns="http://schemas.microsoft.com/office/spreadsheetml/2009/9/main" objectType="CheckBox" fmlaLink="$AF$110" lockText="1" noThreeD="1"/>
</file>

<file path=xl/ctrlProps/ctrlProp78.xml><?xml version="1.0" encoding="utf-8"?>
<formControlPr xmlns="http://schemas.microsoft.com/office/spreadsheetml/2009/9/main" objectType="CheckBox" fmlaLink="$AG$110" lockText="1" noThreeD="1"/>
</file>

<file path=xl/ctrlProps/ctrlProp79.xml><?xml version="1.0" encoding="utf-8"?>
<formControlPr xmlns="http://schemas.microsoft.com/office/spreadsheetml/2009/9/main" objectType="CheckBox" fmlaLink="$AH$110" lockText="1" noThreeD="1"/>
</file>

<file path=xl/ctrlProps/ctrlProp8.xml><?xml version="1.0" encoding="utf-8"?>
<formControlPr xmlns="http://schemas.microsoft.com/office/spreadsheetml/2009/9/main" objectType="CheckBox" fmlaLink="$AH$176" lockText="1" noThreeD="1"/>
</file>

<file path=xl/ctrlProps/ctrlProp80.xml><?xml version="1.0" encoding="utf-8"?>
<formControlPr xmlns="http://schemas.microsoft.com/office/spreadsheetml/2009/9/main" objectType="CheckBox" fmlaLink="$AF$115" lockText="1" noThreeD="1"/>
</file>

<file path=xl/ctrlProps/ctrlProp81.xml><?xml version="1.0" encoding="utf-8"?>
<formControlPr xmlns="http://schemas.microsoft.com/office/spreadsheetml/2009/9/main" objectType="CheckBox" fmlaLink="$AG$115" lockText="1" noThreeD="1"/>
</file>

<file path=xl/ctrlProps/ctrlProp82.xml><?xml version="1.0" encoding="utf-8"?>
<formControlPr xmlns="http://schemas.microsoft.com/office/spreadsheetml/2009/9/main" objectType="CheckBox" fmlaLink="$AH$115" lockText="1" noThreeD="1"/>
</file>

<file path=xl/ctrlProps/ctrlProp83.xml><?xml version="1.0" encoding="utf-8"?>
<formControlPr xmlns="http://schemas.microsoft.com/office/spreadsheetml/2009/9/main" objectType="CheckBox" fmlaLink="$AF$120" lockText="1" noThreeD="1"/>
</file>

<file path=xl/ctrlProps/ctrlProp84.xml><?xml version="1.0" encoding="utf-8"?>
<formControlPr xmlns="http://schemas.microsoft.com/office/spreadsheetml/2009/9/main" objectType="CheckBox" fmlaLink="$AG$120" lockText="1" noThreeD="1"/>
</file>

<file path=xl/ctrlProps/ctrlProp85.xml><?xml version="1.0" encoding="utf-8"?>
<formControlPr xmlns="http://schemas.microsoft.com/office/spreadsheetml/2009/9/main" objectType="CheckBox" fmlaLink="$AH$120" lockText="1" noThreeD="1"/>
</file>

<file path=xl/ctrlProps/ctrlProp86.xml><?xml version="1.0" encoding="utf-8"?>
<formControlPr xmlns="http://schemas.microsoft.com/office/spreadsheetml/2009/9/main" objectType="CheckBox" fmlaLink="$AF$125" lockText="1" noThreeD="1"/>
</file>

<file path=xl/ctrlProps/ctrlProp87.xml><?xml version="1.0" encoding="utf-8"?>
<formControlPr xmlns="http://schemas.microsoft.com/office/spreadsheetml/2009/9/main" objectType="CheckBox" fmlaLink="$AG$125" lockText="1" noThreeD="1"/>
</file>

<file path=xl/ctrlProps/ctrlProp88.xml><?xml version="1.0" encoding="utf-8"?>
<formControlPr xmlns="http://schemas.microsoft.com/office/spreadsheetml/2009/9/main" objectType="CheckBox" fmlaLink="$AH$125" lockText="1" noThreeD="1"/>
</file>

<file path=xl/ctrlProps/ctrlProp89.xml><?xml version="1.0" encoding="utf-8"?>
<formControlPr xmlns="http://schemas.microsoft.com/office/spreadsheetml/2009/9/main" objectType="CheckBox" fmlaLink="$AF$146" lockText="1" noThreeD="1"/>
</file>

<file path=xl/ctrlProps/ctrlProp9.xml><?xml version="1.0" encoding="utf-8"?>
<formControlPr xmlns="http://schemas.microsoft.com/office/spreadsheetml/2009/9/main" objectType="CheckBox" fmlaLink="$AF$181" lockText="1" noThreeD="1"/>
</file>

<file path=xl/ctrlProps/ctrlProp90.xml><?xml version="1.0" encoding="utf-8"?>
<formControlPr xmlns="http://schemas.microsoft.com/office/spreadsheetml/2009/9/main" objectType="CheckBox" fmlaLink="$AF$147" lockText="1" noThreeD="1"/>
</file>

<file path=xl/ctrlProps/ctrlProp91.xml><?xml version="1.0" encoding="utf-8"?>
<formControlPr xmlns="http://schemas.microsoft.com/office/spreadsheetml/2009/9/main" objectType="CheckBox" fmlaLink="$AG$146" lockText="1" noThreeD="1"/>
</file>

<file path=xl/ctrlProps/ctrlProp92.xml><?xml version="1.0" encoding="utf-8"?>
<formControlPr xmlns="http://schemas.microsoft.com/office/spreadsheetml/2009/9/main" objectType="CheckBox" fmlaLink="$AG$147" lockText="1" noThreeD="1"/>
</file>

<file path=xl/ctrlProps/ctrlProp93.xml><?xml version="1.0" encoding="utf-8"?>
<formControlPr xmlns="http://schemas.microsoft.com/office/spreadsheetml/2009/9/main" objectType="CheckBox" fmlaLink="$AH$146" lockText="1" noThreeD="1"/>
</file>

<file path=xl/ctrlProps/ctrlProp94.xml><?xml version="1.0" encoding="utf-8"?>
<formControlPr xmlns="http://schemas.microsoft.com/office/spreadsheetml/2009/9/main" objectType="CheckBox" fmlaLink="$AF$138" lockText="1" noThreeD="1"/>
</file>

<file path=xl/ctrlProps/ctrlProp95.xml><?xml version="1.0" encoding="utf-8"?>
<formControlPr xmlns="http://schemas.microsoft.com/office/spreadsheetml/2009/9/main" objectType="CheckBox" fmlaLink="$AF$204" lockText="1" noThreeD="1"/>
</file>

<file path=xl/ctrlProps/ctrlProp96.xml><?xml version="1.0" encoding="utf-8"?>
<formControlPr xmlns="http://schemas.microsoft.com/office/spreadsheetml/2009/9/main" objectType="CheckBox" fmlaLink="$AG$204" lockText="1" noThreeD="1"/>
</file>

<file path=xl/ctrlProps/ctrlProp97.xml><?xml version="1.0" encoding="utf-8"?>
<formControlPr xmlns="http://schemas.microsoft.com/office/spreadsheetml/2009/9/main" objectType="CheckBox" fmlaLink="$AH$204" lockText="1" noThreeD="1"/>
</file>

<file path=xl/ctrlProps/ctrlProp98.xml><?xml version="1.0" encoding="utf-8"?>
<formControlPr xmlns="http://schemas.microsoft.com/office/spreadsheetml/2009/9/main" objectType="CheckBox" fmlaLink="$AF$213" lockText="1" noThreeD="1"/>
</file>

<file path=xl/ctrlProps/ctrlProp99.xml><?xml version="1.0" encoding="utf-8"?>
<formControlPr xmlns="http://schemas.microsoft.com/office/spreadsheetml/2009/9/main" objectType="CheckBox" fmlaLink="$AG$213" lockText="1" noThreeD="1"/>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7</xdr:col>
          <xdr:colOff>19050</xdr:colOff>
          <xdr:row>156</xdr:row>
          <xdr:rowOff>19050</xdr:rowOff>
        </xdr:from>
        <xdr:to>
          <xdr:col>7</xdr:col>
          <xdr:colOff>228600</xdr:colOff>
          <xdr:row>156</xdr:row>
          <xdr:rowOff>190500</xdr:rowOff>
        </xdr:to>
        <xdr:sp macro="" textlink="">
          <xdr:nvSpPr>
            <xdr:cNvPr id="25503" name="Check Box 6047" hidden="1">
              <a:extLst>
                <a:ext uri="{63B3BB69-23CF-44E3-9099-C40C66FF867C}">
                  <a14:compatExt spid="_x0000_s25503"/>
                </a:ext>
                <a:ext uri="{FF2B5EF4-FFF2-40B4-BE49-F238E27FC236}">
                  <a16:creationId xmlns:a16="http://schemas.microsoft.com/office/drawing/2014/main" id="{00000000-0008-0000-0200-00009F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157</xdr:row>
          <xdr:rowOff>19050</xdr:rowOff>
        </xdr:from>
        <xdr:to>
          <xdr:col>7</xdr:col>
          <xdr:colOff>228600</xdr:colOff>
          <xdr:row>157</xdr:row>
          <xdr:rowOff>190500</xdr:rowOff>
        </xdr:to>
        <xdr:sp macro="" textlink="">
          <xdr:nvSpPr>
            <xdr:cNvPr id="25504" name="Check Box 6048" hidden="1">
              <a:extLst>
                <a:ext uri="{63B3BB69-23CF-44E3-9099-C40C66FF867C}">
                  <a14:compatExt spid="_x0000_s25504"/>
                </a:ext>
                <a:ext uri="{FF2B5EF4-FFF2-40B4-BE49-F238E27FC236}">
                  <a16:creationId xmlns:a16="http://schemas.microsoft.com/office/drawing/2014/main" id="{00000000-0008-0000-0200-0000A0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158</xdr:row>
          <xdr:rowOff>19050</xdr:rowOff>
        </xdr:from>
        <xdr:to>
          <xdr:col>7</xdr:col>
          <xdr:colOff>228600</xdr:colOff>
          <xdr:row>158</xdr:row>
          <xdr:rowOff>190500</xdr:rowOff>
        </xdr:to>
        <xdr:sp macro="" textlink="">
          <xdr:nvSpPr>
            <xdr:cNvPr id="25505" name="Check Box 6049" hidden="1">
              <a:extLst>
                <a:ext uri="{63B3BB69-23CF-44E3-9099-C40C66FF867C}">
                  <a14:compatExt spid="_x0000_s25505"/>
                </a:ext>
                <a:ext uri="{FF2B5EF4-FFF2-40B4-BE49-F238E27FC236}">
                  <a16:creationId xmlns:a16="http://schemas.microsoft.com/office/drawing/2014/main" id="{00000000-0008-0000-0200-0000A1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159</xdr:row>
          <xdr:rowOff>19050</xdr:rowOff>
        </xdr:from>
        <xdr:to>
          <xdr:col>7</xdr:col>
          <xdr:colOff>228600</xdr:colOff>
          <xdr:row>159</xdr:row>
          <xdr:rowOff>190500</xdr:rowOff>
        </xdr:to>
        <xdr:sp macro="" textlink="">
          <xdr:nvSpPr>
            <xdr:cNvPr id="25507" name="Check Box 6051" hidden="1">
              <a:extLst>
                <a:ext uri="{63B3BB69-23CF-44E3-9099-C40C66FF867C}">
                  <a14:compatExt spid="_x0000_s25507"/>
                </a:ext>
                <a:ext uri="{FF2B5EF4-FFF2-40B4-BE49-F238E27FC236}">
                  <a16:creationId xmlns:a16="http://schemas.microsoft.com/office/drawing/2014/main" id="{00000000-0008-0000-0200-0000A3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160</xdr:row>
          <xdr:rowOff>19050</xdr:rowOff>
        </xdr:from>
        <xdr:to>
          <xdr:col>7</xdr:col>
          <xdr:colOff>228600</xdr:colOff>
          <xdr:row>160</xdr:row>
          <xdr:rowOff>190500</xdr:rowOff>
        </xdr:to>
        <xdr:sp macro="" textlink="">
          <xdr:nvSpPr>
            <xdr:cNvPr id="25508" name="Check Box 6052" hidden="1">
              <a:extLst>
                <a:ext uri="{63B3BB69-23CF-44E3-9099-C40C66FF867C}">
                  <a14:compatExt spid="_x0000_s25508"/>
                </a:ext>
                <a:ext uri="{FF2B5EF4-FFF2-40B4-BE49-F238E27FC236}">
                  <a16:creationId xmlns:a16="http://schemas.microsoft.com/office/drawing/2014/main" id="{00000000-0008-0000-0200-0000A4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175</xdr:row>
          <xdr:rowOff>19050</xdr:rowOff>
        </xdr:from>
        <xdr:to>
          <xdr:col>7</xdr:col>
          <xdr:colOff>228600</xdr:colOff>
          <xdr:row>175</xdr:row>
          <xdr:rowOff>190500</xdr:rowOff>
        </xdr:to>
        <xdr:sp macro="" textlink="">
          <xdr:nvSpPr>
            <xdr:cNvPr id="25509" name="Check Box 6053" hidden="1">
              <a:extLst>
                <a:ext uri="{63B3BB69-23CF-44E3-9099-C40C66FF867C}">
                  <a14:compatExt spid="_x0000_s25509"/>
                </a:ext>
                <a:ext uri="{FF2B5EF4-FFF2-40B4-BE49-F238E27FC236}">
                  <a16:creationId xmlns:a16="http://schemas.microsoft.com/office/drawing/2014/main" id="{00000000-0008-0000-0200-0000A5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175</xdr:row>
          <xdr:rowOff>19050</xdr:rowOff>
        </xdr:from>
        <xdr:to>
          <xdr:col>12</xdr:col>
          <xdr:colOff>228600</xdr:colOff>
          <xdr:row>175</xdr:row>
          <xdr:rowOff>190500</xdr:rowOff>
        </xdr:to>
        <xdr:sp macro="" textlink="">
          <xdr:nvSpPr>
            <xdr:cNvPr id="25510" name="Check Box 6054" hidden="1">
              <a:extLst>
                <a:ext uri="{63B3BB69-23CF-44E3-9099-C40C66FF867C}">
                  <a14:compatExt spid="_x0000_s25510"/>
                </a:ext>
                <a:ext uri="{FF2B5EF4-FFF2-40B4-BE49-F238E27FC236}">
                  <a16:creationId xmlns:a16="http://schemas.microsoft.com/office/drawing/2014/main" id="{00000000-0008-0000-0200-0000A6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175</xdr:row>
          <xdr:rowOff>19050</xdr:rowOff>
        </xdr:from>
        <xdr:to>
          <xdr:col>18</xdr:col>
          <xdr:colOff>228600</xdr:colOff>
          <xdr:row>175</xdr:row>
          <xdr:rowOff>190500</xdr:rowOff>
        </xdr:to>
        <xdr:sp macro="" textlink="">
          <xdr:nvSpPr>
            <xdr:cNvPr id="25511" name="Check Box 6055" hidden="1">
              <a:extLst>
                <a:ext uri="{63B3BB69-23CF-44E3-9099-C40C66FF867C}">
                  <a14:compatExt spid="_x0000_s25511"/>
                </a:ext>
                <a:ext uri="{FF2B5EF4-FFF2-40B4-BE49-F238E27FC236}">
                  <a16:creationId xmlns:a16="http://schemas.microsoft.com/office/drawing/2014/main" id="{00000000-0008-0000-0200-0000A7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180</xdr:row>
          <xdr:rowOff>19050</xdr:rowOff>
        </xdr:from>
        <xdr:to>
          <xdr:col>7</xdr:col>
          <xdr:colOff>228600</xdr:colOff>
          <xdr:row>180</xdr:row>
          <xdr:rowOff>190500</xdr:rowOff>
        </xdr:to>
        <xdr:sp macro="" textlink="">
          <xdr:nvSpPr>
            <xdr:cNvPr id="25512" name="Check Box 6056" hidden="1">
              <a:extLst>
                <a:ext uri="{63B3BB69-23CF-44E3-9099-C40C66FF867C}">
                  <a14:compatExt spid="_x0000_s25512"/>
                </a:ext>
                <a:ext uri="{FF2B5EF4-FFF2-40B4-BE49-F238E27FC236}">
                  <a16:creationId xmlns:a16="http://schemas.microsoft.com/office/drawing/2014/main" id="{00000000-0008-0000-0200-0000A8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180</xdr:row>
          <xdr:rowOff>19050</xdr:rowOff>
        </xdr:from>
        <xdr:to>
          <xdr:col>12</xdr:col>
          <xdr:colOff>228600</xdr:colOff>
          <xdr:row>180</xdr:row>
          <xdr:rowOff>190500</xdr:rowOff>
        </xdr:to>
        <xdr:sp macro="" textlink="">
          <xdr:nvSpPr>
            <xdr:cNvPr id="25513" name="Check Box 6057" hidden="1">
              <a:extLst>
                <a:ext uri="{63B3BB69-23CF-44E3-9099-C40C66FF867C}">
                  <a14:compatExt spid="_x0000_s25513"/>
                </a:ext>
                <a:ext uri="{FF2B5EF4-FFF2-40B4-BE49-F238E27FC236}">
                  <a16:creationId xmlns:a16="http://schemas.microsoft.com/office/drawing/2014/main" id="{00000000-0008-0000-0200-0000A9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180</xdr:row>
          <xdr:rowOff>19050</xdr:rowOff>
        </xdr:from>
        <xdr:to>
          <xdr:col>18</xdr:col>
          <xdr:colOff>228600</xdr:colOff>
          <xdr:row>180</xdr:row>
          <xdr:rowOff>190500</xdr:rowOff>
        </xdr:to>
        <xdr:sp macro="" textlink="">
          <xdr:nvSpPr>
            <xdr:cNvPr id="25514" name="Check Box 6058" hidden="1">
              <a:extLst>
                <a:ext uri="{63B3BB69-23CF-44E3-9099-C40C66FF867C}">
                  <a14:compatExt spid="_x0000_s25514"/>
                </a:ext>
                <a:ext uri="{FF2B5EF4-FFF2-40B4-BE49-F238E27FC236}">
                  <a16:creationId xmlns:a16="http://schemas.microsoft.com/office/drawing/2014/main" id="{00000000-0008-0000-0200-0000AA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185</xdr:row>
          <xdr:rowOff>19050</xdr:rowOff>
        </xdr:from>
        <xdr:to>
          <xdr:col>7</xdr:col>
          <xdr:colOff>228600</xdr:colOff>
          <xdr:row>185</xdr:row>
          <xdr:rowOff>190500</xdr:rowOff>
        </xdr:to>
        <xdr:sp macro="" textlink="">
          <xdr:nvSpPr>
            <xdr:cNvPr id="25515" name="Check Box 6059" hidden="1">
              <a:extLst>
                <a:ext uri="{63B3BB69-23CF-44E3-9099-C40C66FF867C}">
                  <a14:compatExt spid="_x0000_s25515"/>
                </a:ext>
                <a:ext uri="{FF2B5EF4-FFF2-40B4-BE49-F238E27FC236}">
                  <a16:creationId xmlns:a16="http://schemas.microsoft.com/office/drawing/2014/main" id="{00000000-0008-0000-0200-0000AB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185</xdr:row>
          <xdr:rowOff>19050</xdr:rowOff>
        </xdr:from>
        <xdr:to>
          <xdr:col>12</xdr:col>
          <xdr:colOff>228600</xdr:colOff>
          <xdr:row>185</xdr:row>
          <xdr:rowOff>190500</xdr:rowOff>
        </xdr:to>
        <xdr:sp macro="" textlink="">
          <xdr:nvSpPr>
            <xdr:cNvPr id="25516" name="Check Box 6060" hidden="1">
              <a:extLst>
                <a:ext uri="{63B3BB69-23CF-44E3-9099-C40C66FF867C}">
                  <a14:compatExt spid="_x0000_s25516"/>
                </a:ext>
                <a:ext uri="{FF2B5EF4-FFF2-40B4-BE49-F238E27FC236}">
                  <a16:creationId xmlns:a16="http://schemas.microsoft.com/office/drawing/2014/main" id="{00000000-0008-0000-0200-0000AC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185</xdr:row>
          <xdr:rowOff>19050</xdr:rowOff>
        </xdr:from>
        <xdr:to>
          <xdr:col>18</xdr:col>
          <xdr:colOff>228600</xdr:colOff>
          <xdr:row>185</xdr:row>
          <xdr:rowOff>190500</xdr:rowOff>
        </xdr:to>
        <xdr:sp macro="" textlink="">
          <xdr:nvSpPr>
            <xdr:cNvPr id="25517" name="Check Box 6061" hidden="1">
              <a:extLst>
                <a:ext uri="{63B3BB69-23CF-44E3-9099-C40C66FF867C}">
                  <a14:compatExt spid="_x0000_s25517"/>
                </a:ext>
                <a:ext uri="{FF2B5EF4-FFF2-40B4-BE49-F238E27FC236}">
                  <a16:creationId xmlns:a16="http://schemas.microsoft.com/office/drawing/2014/main" id="{00000000-0008-0000-0200-0000AD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241</xdr:row>
          <xdr:rowOff>19050</xdr:rowOff>
        </xdr:from>
        <xdr:to>
          <xdr:col>7</xdr:col>
          <xdr:colOff>228600</xdr:colOff>
          <xdr:row>241</xdr:row>
          <xdr:rowOff>190500</xdr:rowOff>
        </xdr:to>
        <xdr:sp macro="" textlink="">
          <xdr:nvSpPr>
            <xdr:cNvPr id="25518" name="Check Box 6062" hidden="1">
              <a:extLst>
                <a:ext uri="{63B3BB69-23CF-44E3-9099-C40C66FF867C}">
                  <a14:compatExt spid="_x0000_s25518"/>
                </a:ext>
                <a:ext uri="{FF2B5EF4-FFF2-40B4-BE49-F238E27FC236}">
                  <a16:creationId xmlns:a16="http://schemas.microsoft.com/office/drawing/2014/main" id="{00000000-0008-0000-0200-0000AE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242</xdr:row>
          <xdr:rowOff>19050</xdr:rowOff>
        </xdr:from>
        <xdr:to>
          <xdr:col>7</xdr:col>
          <xdr:colOff>228600</xdr:colOff>
          <xdr:row>242</xdr:row>
          <xdr:rowOff>190500</xdr:rowOff>
        </xdr:to>
        <xdr:sp macro="" textlink="">
          <xdr:nvSpPr>
            <xdr:cNvPr id="25519" name="Check Box 6063" hidden="1">
              <a:extLst>
                <a:ext uri="{63B3BB69-23CF-44E3-9099-C40C66FF867C}">
                  <a14:compatExt spid="_x0000_s25519"/>
                </a:ext>
                <a:ext uri="{FF2B5EF4-FFF2-40B4-BE49-F238E27FC236}">
                  <a16:creationId xmlns:a16="http://schemas.microsoft.com/office/drawing/2014/main" id="{00000000-0008-0000-0200-0000AF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243</xdr:row>
          <xdr:rowOff>19050</xdr:rowOff>
        </xdr:from>
        <xdr:to>
          <xdr:col>7</xdr:col>
          <xdr:colOff>228600</xdr:colOff>
          <xdr:row>243</xdr:row>
          <xdr:rowOff>190500</xdr:rowOff>
        </xdr:to>
        <xdr:sp macro="" textlink="">
          <xdr:nvSpPr>
            <xdr:cNvPr id="25520" name="Check Box 6064" hidden="1">
              <a:extLst>
                <a:ext uri="{63B3BB69-23CF-44E3-9099-C40C66FF867C}">
                  <a14:compatExt spid="_x0000_s25520"/>
                </a:ext>
                <a:ext uri="{FF2B5EF4-FFF2-40B4-BE49-F238E27FC236}">
                  <a16:creationId xmlns:a16="http://schemas.microsoft.com/office/drawing/2014/main" id="{00000000-0008-0000-0200-0000B0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244</xdr:row>
          <xdr:rowOff>19050</xdr:rowOff>
        </xdr:from>
        <xdr:to>
          <xdr:col>7</xdr:col>
          <xdr:colOff>228600</xdr:colOff>
          <xdr:row>244</xdr:row>
          <xdr:rowOff>190500</xdr:rowOff>
        </xdr:to>
        <xdr:sp macro="" textlink="">
          <xdr:nvSpPr>
            <xdr:cNvPr id="25521" name="Check Box 6065" hidden="1">
              <a:extLst>
                <a:ext uri="{63B3BB69-23CF-44E3-9099-C40C66FF867C}">
                  <a14:compatExt spid="_x0000_s25521"/>
                </a:ext>
                <a:ext uri="{FF2B5EF4-FFF2-40B4-BE49-F238E27FC236}">
                  <a16:creationId xmlns:a16="http://schemas.microsoft.com/office/drawing/2014/main" id="{00000000-0008-0000-0200-0000B1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245</xdr:row>
          <xdr:rowOff>19050</xdr:rowOff>
        </xdr:from>
        <xdr:to>
          <xdr:col>7</xdr:col>
          <xdr:colOff>228600</xdr:colOff>
          <xdr:row>245</xdr:row>
          <xdr:rowOff>190500</xdr:rowOff>
        </xdr:to>
        <xdr:sp macro="" textlink="">
          <xdr:nvSpPr>
            <xdr:cNvPr id="25523" name="Check Box 6067" hidden="1">
              <a:extLst>
                <a:ext uri="{63B3BB69-23CF-44E3-9099-C40C66FF867C}">
                  <a14:compatExt spid="_x0000_s25523"/>
                </a:ext>
                <a:ext uri="{FF2B5EF4-FFF2-40B4-BE49-F238E27FC236}">
                  <a16:creationId xmlns:a16="http://schemas.microsoft.com/office/drawing/2014/main" id="{00000000-0008-0000-0200-0000B3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256</xdr:row>
          <xdr:rowOff>19050</xdr:rowOff>
        </xdr:from>
        <xdr:to>
          <xdr:col>7</xdr:col>
          <xdr:colOff>228600</xdr:colOff>
          <xdr:row>256</xdr:row>
          <xdr:rowOff>190500</xdr:rowOff>
        </xdr:to>
        <xdr:sp macro="" textlink="">
          <xdr:nvSpPr>
            <xdr:cNvPr id="25524" name="Check Box 6068" hidden="1">
              <a:extLst>
                <a:ext uri="{63B3BB69-23CF-44E3-9099-C40C66FF867C}">
                  <a14:compatExt spid="_x0000_s25524"/>
                </a:ext>
                <a:ext uri="{FF2B5EF4-FFF2-40B4-BE49-F238E27FC236}">
                  <a16:creationId xmlns:a16="http://schemas.microsoft.com/office/drawing/2014/main" id="{00000000-0008-0000-0200-0000B4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256</xdr:row>
          <xdr:rowOff>19050</xdr:rowOff>
        </xdr:from>
        <xdr:to>
          <xdr:col>12</xdr:col>
          <xdr:colOff>228600</xdr:colOff>
          <xdr:row>256</xdr:row>
          <xdr:rowOff>190500</xdr:rowOff>
        </xdr:to>
        <xdr:sp macro="" textlink="">
          <xdr:nvSpPr>
            <xdr:cNvPr id="25525" name="Check Box 6069" hidden="1">
              <a:extLst>
                <a:ext uri="{63B3BB69-23CF-44E3-9099-C40C66FF867C}">
                  <a14:compatExt spid="_x0000_s25525"/>
                </a:ext>
                <a:ext uri="{FF2B5EF4-FFF2-40B4-BE49-F238E27FC236}">
                  <a16:creationId xmlns:a16="http://schemas.microsoft.com/office/drawing/2014/main" id="{00000000-0008-0000-0200-0000B5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256</xdr:row>
          <xdr:rowOff>19050</xdr:rowOff>
        </xdr:from>
        <xdr:to>
          <xdr:col>18</xdr:col>
          <xdr:colOff>228600</xdr:colOff>
          <xdr:row>256</xdr:row>
          <xdr:rowOff>190500</xdr:rowOff>
        </xdr:to>
        <xdr:sp macro="" textlink="">
          <xdr:nvSpPr>
            <xdr:cNvPr id="25526" name="Check Box 6070" hidden="1">
              <a:extLst>
                <a:ext uri="{63B3BB69-23CF-44E3-9099-C40C66FF867C}">
                  <a14:compatExt spid="_x0000_s25526"/>
                </a:ext>
                <a:ext uri="{FF2B5EF4-FFF2-40B4-BE49-F238E27FC236}">
                  <a16:creationId xmlns:a16="http://schemas.microsoft.com/office/drawing/2014/main" id="{00000000-0008-0000-0200-0000B6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261</xdr:row>
          <xdr:rowOff>19050</xdr:rowOff>
        </xdr:from>
        <xdr:to>
          <xdr:col>7</xdr:col>
          <xdr:colOff>228600</xdr:colOff>
          <xdr:row>261</xdr:row>
          <xdr:rowOff>190500</xdr:rowOff>
        </xdr:to>
        <xdr:sp macro="" textlink="">
          <xdr:nvSpPr>
            <xdr:cNvPr id="25527" name="Check Box 6071" hidden="1">
              <a:extLst>
                <a:ext uri="{63B3BB69-23CF-44E3-9099-C40C66FF867C}">
                  <a14:compatExt spid="_x0000_s25527"/>
                </a:ext>
                <a:ext uri="{FF2B5EF4-FFF2-40B4-BE49-F238E27FC236}">
                  <a16:creationId xmlns:a16="http://schemas.microsoft.com/office/drawing/2014/main" id="{00000000-0008-0000-0200-0000B7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261</xdr:row>
          <xdr:rowOff>19050</xdr:rowOff>
        </xdr:from>
        <xdr:to>
          <xdr:col>12</xdr:col>
          <xdr:colOff>228600</xdr:colOff>
          <xdr:row>261</xdr:row>
          <xdr:rowOff>190500</xdr:rowOff>
        </xdr:to>
        <xdr:sp macro="" textlink="">
          <xdr:nvSpPr>
            <xdr:cNvPr id="25528" name="Check Box 6072" hidden="1">
              <a:extLst>
                <a:ext uri="{63B3BB69-23CF-44E3-9099-C40C66FF867C}">
                  <a14:compatExt spid="_x0000_s25528"/>
                </a:ext>
                <a:ext uri="{FF2B5EF4-FFF2-40B4-BE49-F238E27FC236}">
                  <a16:creationId xmlns:a16="http://schemas.microsoft.com/office/drawing/2014/main" id="{00000000-0008-0000-0200-0000B8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261</xdr:row>
          <xdr:rowOff>19050</xdr:rowOff>
        </xdr:from>
        <xdr:to>
          <xdr:col>18</xdr:col>
          <xdr:colOff>228600</xdr:colOff>
          <xdr:row>261</xdr:row>
          <xdr:rowOff>190500</xdr:rowOff>
        </xdr:to>
        <xdr:sp macro="" textlink="">
          <xdr:nvSpPr>
            <xdr:cNvPr id="25529" name="Check Box 6073" hidden="1">
              <a:extLst>
                <a:ext uri="{63B3BB69-23CF-44E3-9099-C40C66FF867C}">
                  <a14:compatExt spid="_x0000_s25529"/>
                </a:ext>
                <a:ext uri="{FF2B5EF4-FFF2-40B4-BE49-F238E27FC236}">
                  <a16:creationId xmlns:a16="http://schemas.microsoft.com/office/drawing/2014/main" id="{00000000-0008-0000-0200-0000B9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266</xdr:row>
          <xdr:rowOff>19050</xdr:rowOff>
        </xdr:from>
        <xdr:to>
          <xdr:col>7</xdr:col>
          <xdr:colOff>228600</xdr:colOff>
          <xdr:row>266</xdr:row>
          <xdr:rowOff>190500</xdr:rowOff>
        </xdr:to>
        <xdr:sp macro="" textlink="">
          <xdr:nvSpPr>
            <xdr:cNvPr id="25530" name="Check Box 6074" hidden="1">
              <a:extLst>
                <a:ext uri="{63B3BB69-23CF-44E3-9099-C40C66FF867C}">
                  <a14:compatExt spid="_x0000_s25530"/>
                </a:ext>
                <a:ext uri="{FF2B5EF4-FFF2-40B4-BE49-F238E27FC236}">
                  <a16:creationId xmlns:a16="http://schemas.microsoft.com/office/drawing/2014/main" id="{00000000-0008-0000-0200-0000BA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266</xdr:row>
          <xdr:rowOff>19050</xdr:rowOff>
        </xdr:from>
        <xdr:to>
          <xdr:col>12</xdr:col>
          <xdr:colOff>228600</xdr:colOff>
          <xdr:row>266</xdr:row>
          <xdr:rowOff>190500</xdr:rowOff>
        </xdr:to>
        <xdr:sp macro="" textlink="">
          <xdr:nvSpPr>
            <xdr:cNvPr id="25531" name="Check Box 6075" hidden="1">
              <a:extLst>
                <a:ext uri="{63B3BB69-23CF-44E3-9099-C40C66FF867C}">
                  <a14:compatExt spid="_x0000_s25531"/>
                </a:ext>
                <a:ext uri="{FF2B5EF4-FFF2-40B4-BE49-F238E27FC236}">
                  <a16:creationId xmlns:a16="http://schemas.microsoft.com/office/drawing/2014/main" id="{00000000-0008-0000-0200-0000BB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266</xdr:row>
          <xdr:rowOff>19050</xdr:rowOff>
        </xdr:from>
        <xdr:to>
          <xdr:col>18</xdr:col>
          <xdr:colOff>228600</xdr:colOff>
          <xdr:row>266</xdr:row>
          <xdr:rowOff>190500</xdr:rowOff>
        </xdr:to>
        <xdr:sp macro="" textlink="">
          <xdr:nvSpPr>
            <xdr:cNvPr id="25532" name="Check Box 6076" hidden="1">
              <a:extLst>
                <a:ext uri="{63B3BB69-23CF-44E3-9099-C40C66FF867C}">
                  <a14:compatExt spid="_x0000_s25532"/>
                </a:ext>
                <a:ext uri="{FF2B5EF4-FFF2-40B4-BE49-F238E27FC236}">
                  <a16:creationId xmlns:a16="http://schemas.microsoft.com/office/drawing/2014/main" id="{00000000-0008-0000-0200-0000BC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276</xdr:row>
          <xdr:rowOff>19050</xdr:rowOff>
        </xdr:from>
        <xdr:to>
          <xdr:col>7</xdr:col>
          <xdr:colOff>228600</xdr:colOff>
          <xdr:row>276</xdr:row>
          <xdr:rowOff>190500</xdr:rowOff>
        </xdr:to>
        <xdr:sp macro="" textlink="">
          <xdr:nvSpPr>
            <xdr:cNvPr id="25533" name="Check Box 6077" hidden="1">
              <a:extLst>
                <a:ext uri="{63B3BB69-23CF-44E3-9099-C40C66FF867C}">
                  <a14:compatExt spid="_x0000_s25533"/>
                </a:ext>
                <a:ext uri="{FF2B5EF4-FFF2-40B4-BE49-F238E27FC236}">
                  <a16:creationId xmlns:a16="http://schemas.microsoft.com/office/drawing/2014/main" id="{00000000-0008-0000-0200-0000BD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276</xdr:row>
          <xdr:rowOff>19050</xdr:rowOff>
        </xdr:from>
        <xdr:to>
          <xdr:col>12</xdr:col>
          <xdr:colOff>228600</xdr:colOff>
          <xdr:row>276</xdr:row>
          <xdr:rowOff>190500</xdr:rowOff>
        </xdr:to>
        <xdr:sp macro="" textlink="">
          <xdr:nvSpPr>
            <xdr:cNvPr id="25534" name="Check Box 6078" hidden="1">
              <a:extLst>
                <a:ext uri="{63B3BB69-23CF-44E3-9099-C40C66FF867C}">
                  <a14:compatExt spid="_x0000_s25534"/>
                </a:ext>
                <a:ext uri="{FF2B5EF4-FFF2-40B4-BE49-F238E27FC236}">
                  <a16:creationId xmlns:a16="http://schemas.microsoft.com/office/drawing/2014/main" id="{00000000-0008-0000-0200-0000BE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276</xdr:row>
          <xdr:rowOff>19050</xdr:rowOff>
        </xdr:from>
        <xdr:to>
          <xdr:col>18</xdr:col>
          <xdr:colOff>228600</xdr:colOff>
          <xdr:row>276</xdr:row>
          <xdr:rowOff>190500</xdr:rowOff>
        </xdr:to>
        <xdr:sp macro="" textlink="">
          <xdr:nvSpPr>
            <xdr:cNvPr id="25535" name="Check Box 6079" hidden="1">
              <a:extLst>
                <a:ext uri="{63B3BB69-23CF-44E3-9099-C40C66FF867C}">
                  <a14:compatExt spid="_x0000_s25535"/>
                </a:ext>
                <a:ext uri="{FF2B5EF4-FFF2-40B4-BE49-F238E27FC236}">
                  <a16:creationId xmlns:a16="http://schemas.microsoft.com/office/drawing/2014/main" id="{00000000-0008-0000-0200-0000BF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285</xdr:row>
          <xdr:rowOff>19050</xdr:rowOff>
        </xdr:from>
        <xdr:to>
          <xdr:col>7</xdr:col>
          <xdr:colOff>228600</xdr:colOff>
          <xdr:row>285</xdr:row>
          <xdr:rowOff>190500</xdr:rowOff>
        </xdr:to>
        <xdr:sp macro="" textlink="">
          <xdr:nvSpPr>
            <xdr:cNvPr id="25536" name="Check Box 6080" hidden="1">
              <a:extLst>
                <a:ext uri="{63B3BB69-23CF-44E3-9099-C40C66FF867C}">
                  <a14:compatExt spid="_x0000_s25536"/>
                </a:ext>
                <a:ext uri="{FF2B5EF4-FFF2-40B4-BE49-F238E27FC236}">
                  <a16:creationId xmlns:a16="http://schemas.microsoft.com/office/drawing/2014/main" id="{00000000-0008-0000-0200-0000C0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285</xdr:row>
          <xdr:rowOff>19050</xdr:rowOff>
        </xdr:from>
        <xdr:to>
          <xdr:col>12</xdr:col>
          <xdr:colOff>228600</xdr:colOff>
          <xdr:row>285</xdr:row>
          <xdr:rowOff>190500</xdr:rowOff>
        </xdr:to>
        <xdr:sp macro="" textlink="">
          <xdr:nvSpPr>
            <xdr:cNvPr id="25537" name="Check Box 6081" hidden="1">
              <a:extLst>
                <a:ext uri="{63B3BB69-23CF-44E3-9099-C40C66FF867C}">
                  <a14:compatExt spid="_x0000_s25537"/>
                </a:ext>
                <a:ext uri="{FF2B5EF4-FFF2-40B4-BE49-F238E27FC236}">
                  <a16:creationId xmlns:a16="http://schemas.microsoft.com/office/drawing/2014/main" id="{00000000-0008-0000-0200-0000C1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285</xdr:row>
          <xdr:rowOff>19050</xdr:rowOff>
        </xdr:from>
        <xdr:to>
          <xdr:col>18</xdr:col>
          <xdr:colOff>228600</xdr:colOff>
          <xdr:row>285</xdr:row>
          <xdr:rowOff>190500</xdr:rowOff>
        </xdr:to>
        <xdr:sp macro="" textlink="">
          <xdr:nvSpPr>
            <xdr:cNvPr id="25538" name="Check Box 6082" hidden="1">
              <a:extLst>
                <a:ext uri="{63B3BB69-23CF-44E3-9099-C40C66FF867C}">
                  <a14:compatExt spid="_x0000_s25538"/>
                </a:ext>
                <a:ext uri="{FF2B5EF4-FFF2-40B4-BE49-F238E27FC236}">
                  <a16:creationId xmlns:a16="http://schemas.microsoft.com/office/drawing/2014/main" id="{00000000-0008-0000-0200-0000C2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294</xdr:row>
          <xdr:rowOff>19050</xdr:rowOff>
        </xdr:from>
        <xdr:to>
          <xdr:col>7</xdr:col>
          <xdr:colOff>228600</xdr:colOff>
          <xdr:row>294</xdr:row>
          <xdr:rowOff>190500</xdr:rowOff>
        </xdr:to>
        <xdr:sp macro="" textlink="">
          <xdr:nvSpPr>
            <xdr:cNvPr id="25539" name="Check Box 6083" hidden="1">
              <a:extLst>
                <a:ext uri="{63B3BB69-23CF-44E3-9099-C40C66FF867C}">
                  <a14:compatExt spid="_x0000_s25539"/>
                </a:ext>
                <a:ext uri="{FF2B5EF4-FFF2-40B4-BE49-F238E27FC236}">
                  <a16:creationId xmlns:a16="http://schemas.microsoft.com/office/drawing/2014/main" id="{00000000-0008-0000-0200-0000C3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294</xdr:row>
          <xdr:rowOff>19050</xdr:rowOff>
        </xdr:from>
        <xdr:to>
          <xdr:col>12</xdr:col>
          <xdr:colOff>228600</xdr:colOff>
          <xdr:row>294</xdr:row>
          <xdr:rowOff>190500</xdr:rowOff>
        </xdr:to>
        <xdr:sp macro="" textlink="">
          <xdr:nvSpPr>
            <xdr:cNvPr id="25540" name="Check Box 6084" hidden="1">
              <a:extLst>
                <a:ext uri="{63B3BB69-23CF-44E3-9099-C40C66FF867C}">
                  <a14:compatExt spid="_x0000_s25540"/>
                </a:ext>
                <a:ext uri="{FF2B5EF4-FFF2-40B4-BE49-F238E27FC236}">
                  <a16:creationId xmlns:a16="http://schemas.microsoft.com/office/drawing/2014/main" id="{00000000-0008-0000-0200-0000C4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294</xdr:row>
          <xdr:rowOff>19050</xdr:rowOff>
        </xdr:from>
        <xdr:to>
          <xdr:col>18</xdr:col>
          <xdr:colOff>228600</xdr:colOff>
          <xdr:row>294</xdr:row>
          <xdr:rowOff>190500</xdr:rowOff>
        </xdr:to>
        <xdr:sp macro="" textlink="">
          <xdr:nvSpPr>
            <xdr:cNvPr id="25541" name="Check Box 6085" hidden="1">
              <a:extLst>
                <a:ext uri="{63B3BB69-23CF-44E3-9099-C40C66FF867C}">
                  <a14:compatExt spid="_x0000_s25541"/>
                </a:ext>
                <a:ext uri="{FF2B5EF4-FFF2-40B4-BE49-F238E27FC236}">
                  <a16:creationId xmlns:a16="http://schemas.microsoft.com/office/drawing/2014/main" id="{00000000-0008-0000-0200-0000C5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309</xdr:row>
          <xdr:rowOff>19050</xdr:rowOff>
        </xdr:from>
        <xdr:to>
          <xdr:col>7</xdr:col>
          <xdr:colOff>228600</xdr:colOff>
          <xdr:row>309</xdr:row>
          <xdr:rowOff>190500</xdr:rowOff>
        </xdr:to>
        <xdr:sp macro="" textlink="">
          <xdr:nvSpPr>
            <xdr:cNvPr id="25542" name="Check Box 6086" hidden="1">
              <a:extLst>
                <a:ext uri="{63B3BB69-23CF-44E3-9099-C40C66FF867C}">
                  <a14:compatExt spid="_x0000_s25542"/>
                </a:ext>
                <a:ext uri="{FF2B5EF4-FFF2-40B4-BE49-F238E27FC236}">
                  <a16:creationId xmlns:a16="http://schemas.microsoft.com/office/drawing/2014/main" id="{00000000-0008-0000-0200-0000C6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310</xdr:row>
          <xdr:rowOff>19050</xdr:rowOff>
        </xdr:from>
        <xdr:to>
          <xdr:col>7</xdr:col>
          <xdr:colOff>228600</xdr:colOff>
          <xdr:row>310</xdr:row>
          <xdr:rowOff>190500</xdr:rowOff>
        </xdr:to>
        <xdr:sp macro="" textlink="">
          <xdr:nvSpPr>
            <xdr:cNvPr id="25543" name="Check Box 6087" hidden="1">
              <a:extLst>
                <a:ext uri="{63B3BB69-23CF-44E3-9099-C40C66FF867C}">
                  <a14:compatExt spid="_x0000_s25543"/>
                </a:ext>
                <a:ext uri="{FF2B5EF4-FFF2-40B4-BE49-F238E27FC236}">
                  <a16:creationId xmlns:a16="http://schemas.microsoft.com/office/drawing/2014/main" id="{00000000-0008-0000-0200-0000C7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311</xdr:row>
          <xdr:rowOff>19050</xdr:rowOff>
        </xdr:from>
        <xdr:to>
          <xdr:col>7</xdr:col>
          <xdr:colOff>228600</xdr:colOff>
          <xdr:row>311</xdr:row>
          <xdr:rowOff>190500</xdr:rowOff>
        </xdr:to>
        <xdr:sp macro="" textlink="">
          <xdr:nvSpPr>
            <xdr:cNvPr id="25544" name="Check Box 6088" hidden="1">
              <a:extLst>
                <a:ext uri="{63B3BB69-23CF-44E3-9099-C40C66FF867C}">
                  <a14:compatExt spid="_x0000_s25544"/>
                </a:ext>
                <a:ext uri="{FF2B5EF4-FFF2-40B4-BE49-F238E27FC236}">
                  <a16:creationId xmlns:a16="http://schemas.microsoft.com/office/drawing/2014/main" id="{00000000-0008-0000-0200-0000C8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312</xdr:row>
          <xdr:rowOff>19050</xdr:rowOff>
        </xdr:from>
        <xdr:to>
          <xdr:col>7</xdr:col>
          <xdr:colOff>228600</xdr:colOff>
          <xdr:row>312</xdr:row>
          <xdr:rowOff>190500</xdr:rowOff>
        </xdr:to>
        <xdr:sp macro="" textlink="">
          <xdr:nvSpPr>
            <xdr:cNvPr id="25546" name="Check Box 6090" hidden="1">
              <a:extLst>
                <a:ext uri="{63B3BB69-23CF-44E3-9099-C40C66FF867C}">
                  <a14:compatExt spid="_x0000_s25546"/>
                </a:ext>
                <a:ext uri="{FF2B5EF4-FFF2-40B4-BE49-F238E27FC236}">
                  <a16:creationId xmlns:a16="http://schemas.microsoft.com/office/drawing/2014/main" id="{00000000-0008-0000-0200-0000CA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313</xdr:row>
          <xdr:rowOff>19050</xdr:rowOff>
        </xdr:from>
        <xdr:to>
          <xdr:col>7</xdr:col>
          <xdr:colOff>228600</xdr:colOff>
          <xdr:row>313</xdr:row>
          <xdr:rowOff>190500</xdr:rowOff>
        </xdr:to>
        <xdr:sp macro="" textlink="">
          <xdr:nvSpPr>
            <xdr:cNvPr id="25547" name="Check Box 6091" hidden="1">
              <a:extLst>
                <a:ext uri="{63B3BB69-23CF-44E3-9099-C40C66FF867C}">
                  <a14:compatExt spid="_x0000_s25547"/>
                </a:ext>
                <a:ext uri="{FF2B5EF4-FFF2-40B4-BE49-F238E27FC236}">
                  <a16:creationId xmlns:a16="http://schemas.microsoft.com/office/drawing/2014/main" id="{00000000-0008-0000-0200-0000CB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324</xdr:row>
          <xdr:rowOff>19050</xdr:rowOff>
        </xdr:from>
        <xdr:to>
          <xdr:col>7</xdr:col>
          <xdr:colOff>228600</xdr:colOff>
          <xdr:row>324</xdr:row>
          <xdr:rowOff>190500</xdr:rowOff>
        </xdr:to>
        <xdr:sp macro="" textlink="">
          <xdr:nvSpPr>
            <xdr:cNvPr id="25548" name="Check Box 6092" hidden="1">
              <a:extLst>
                <a:ext uri="{63B3BB69-23CF-44E3-9099-C40C66FF867C}">
                  <a14:compatExt spid="_x0000_s25548"/>
                </a:ext>
                <a:ext uri="{FF2B5EF4-FFF2-40B4-BE49-F238E27FC236}">
                  <a16:creationId xmlns:a16="http://schemas.microsoft.com/office/drawing/2014/main" id="{00000000-0008-0000-0200-0000CC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324</xdr:row>
          <xdr:rowOff>19050</xdr:rowOff>
        </xdr:from>
        <xdr:to>
          <xdr:col>12</xdr:col>
          <xdr:colOff>228600</xdr:colOff>
          <xdr:row>324</xdr:row>
          <xdr:rowOff>190500</xdr:rowOff>
        </xdr:to>
        <xdr:sp macro="" textlink="">
          <xdr:nvSpPr>
            <xdr:cNvPr id="25549" name="Check Box 6093" hidden="1">
              <a:extLst>
                <a:ext uri="{63B3BB69-23CF-44E3-9099-C40C66FF867C}">
                  <a14:compatExt spid="_x0000_s25549"/>
                </a:ext>
                <a:ext uri="{FF2B5EF4-FFF2-40B4-BE49-F238E27FC236}">
                  <a16:creationId xmlns:a16="http://schemas.microsoft.com/office/drawing/2014/main" id="{00000000-0008-0000-0200-0000CD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324</xdr:row>
          <xdr:rowOff>19050</xdr:rowOff>
        </xdr:from>
        <xdr:to>
          <xdr:col>18</xdr:col>
          <xdr:colOff>228600</xdr:colOff>
          <xdr:row>324</xdr:row>
          <xdr:rowOff>190500</xdr:rowOff>
        </xdr:to>
        <xdr:sp macro="" textlink="">
          <xdr:nvSpPr>
            <xdr:cNvPr id="25550" name="Check Box 6094" hidden="1">
              <a:extLst>
                <a:ext uri="{63B3BB69-23CF-44E3-9099-C40C66FF867C}">
                  <a14:compatExt spid="_x0000_s25550"/>
                </a:ext>
                <a:ext uri="{FF2B5EF4-FFF2-40B4-BE49-F238E27FC236}">
                  <a16:creationId xmlns:a16="http://schemas.microsoft.com/office/drawing/2014/main" id="{00000000-0008-0000-0200-0000CE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329</xdr:row>
          <xdr:rowOff>19050</xdr:rowOff>
        </xdr:from>
        <xdr:to>
          <xdr:col>7</xdr:col>
          <xdr:colOff>228600</xdr:colOff>
          <xdr:row>329</xdr:row>
          <xdr:rowOff>190500</xdr:rowOff>
        </xdr:to>
        <xdr:sp macro="" textlink="">
          <xdr:nvSpPr>
            <xdr:cNvPr id="25551" name="Check Box 6095" hidden="1">
              <a:extLst>
                <a:ext uri="{63B3BB69-23CF-44E3-9099-C40C66FF867C}">
                  <a14:compatExt spid="_x0000_s25551"/>
                </a:ext>
                <a:ext uri="{FF2B5EF4-FFF2-40B4-BE49-F238E27FC236}">
                  <a16:creationId xmlns:a16="http://schemas.microsoft.com/office/drawing/2014/main" id="{00000000-0008-0000-0200-0000CF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329</xdr:row>
          <xdr:rowOff>19050</xdr:rowOff>
        </xdr:from>
        <xdr:to>
          <xdr:col>12</xdr:col>
          <xdr:colOff>228600</xdr:colOff>
          <xdr:row>329</xdr:row>
          <xdr:rowOff>190500</xdr:rowOff>
        </xdr:to>
        <xdr:sp macro="" textlink="">
          <xdr:nvSpPr>
            <xdr:cNvPr id="25552" name="Check Box 6096" hidden="1">
              <a:extLst>
                <a:ext uri="{63B3BB69-23CF-44E3-9099-C40C66FF867C}">
                  <a14:compatExt spid="_x0000_s25552"/>
                </a:ext>
                <a:ext uri="{FF2B5EF4-FFF2-40B4-BE49-F238E27FC236}">
                  <a16:creationId xmlns:a16="http://schemas.microsoft.com/office/drawing/2014/main" id="{00000000-0008-0000-0200-0000D0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329</xdr:row>
          <xdr:rowOff>19050</xdr:rowOff>
        </xdr:from>
        <xdr:to>
          <xdr:col>18</xdr:col>
          <xdr:colOff>228600</xdr:colOff>
          <xdr:row>329</xdr:row>
          <xdr:rowOff>190500</xdr:rowOff>
        </xdr:to>
        <xdr:sp macro="" textlink="">
          <xdr:nvSpPr>
            <xdr:cNvPr id="25553" name="Check Box 6097" hidden="1">
              <a:extLst>
                <a:ext uri="{63B3BB69-23CF-44E3-9099-C40C66FF867C}">
                  <a14:compatExt spid="_x0000_s25553"/>
                </a:ext>
                <a:ext uri="{FF2B5EF4-FFF2-40B4-BE49-F238E27FC236}">
                  <a16:creationId xmlns:a16="http://schemas.microsoft.com/office/drawing/2014/main" id="{00000000-0008-0000-0200-0000D1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334</xdr:row>
          <xdr:rowOff>19050</xdr:rowOff>
        </xdr:from>
        <xdr:to>
          <xdr:col>7</xdr:col>
          <xdr:colOff>228600</xdr:colOff>
          <xdr:row>334</xdr:row>
          <xdr:rowOff>190500</xdr:rowOff>
        </xdr:to>
        <xdr:sp macro="" textlink="">
          <xdr:nvSpPr>
            <xdr:cNvPr id="25554" name="Check Box 6098" hidden="1">
              <a:extLst>
                <a:ext uri="{63B3BB69-23CF-44E3-9099-C40C66FF867C}">
                  <a14:compatExt spid="_x0000_s25554"/>
                </a:ext>
                <a:ext uri="{FF2B5EF4-FFF2-40B4-BE49-F238E27FC236}">
                  <a16:creationId xmlns:a16="http://schemas.microsoft.com/office/drawing/2014/main" id="{00000000-0008-0000-0200-0000D2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334</xdr:row>
          <xdr:rowOff>19050</xdr:rowOff>
        </xdr:from>
        <xdr:to>
          <xdr:col>12</xdr:col>
          <xdr:colOff>228600</xdr:colOff>
          <xdr:row>334</xdr:row>
          <xdr:rowOff>190500</xdr:rowOff>
        </xdr:to>
        <xdr:sp macro="" textlink="">
          <xdr:nvSpPr>
            <xdr:cNvPr id="25555" name="Check Box 6099" hidden="1">
              <a:extLst>
                <a:ext uri="{63B3BB69-23CF-44E3-9099-C40C66FF867C}">
                  <a14:compatExt spid="_x0000_s25555"/>
                </a:ext>
                <a:ext uri="{FF2B5EF4-FFF2-40B4-BE49-F238E27FC236}">
                  <a16:creationId xmlns:a16="http://schemas.microsoft.com/office/drawing/2014/main" id="{00000000-0008-0000-0200-0000D3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334</xdr:row>
          <xdr:rowOff>19050</xdr:rowOff>
        </xdr:from>
        <xdr:to>
          <xdr:col>18</xdr:col>
          <xdr:colOff>228600</xdr:colOff>
          <xdr:row>334</xdr:row>
          <xdr:rowOff>190500</xdr:rowOff>
        </xdr:to>
        <xdr:sp macro="" textlink="">
          <xdr:nvSpPr>
            <xdr:cNvPr id="25556" name="Check Box 6100" hidden="1">
              <a:extLst>
                <a:ext uri="{63B3BB69-23CF-44E3-9099-C40C66FF867C}">
                  <a14:compatExt spid="_x0000_s25556"/>
                </a:ext>
                <a:ext uri="{FF2B5EF4-FFF2-40B4-BE49-F238E27FC236}">
                  <a16:creationId xmlns:a16="http://schemas.microsoft.com/office/drawing/2014/main" id="{00000000-0008-0000-0200-0000D4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344</xdr:row>
          <xdr:rowOff>19050</xdr:rowOff>
        </xdr:from>
        <xdr:to>
          <xdr:col>7</xdr:col>
          <xdr:colOff>228600</xdr:colOff>
          <xdr:row>344</xdr:row>
          <xdr:rowOff>190500</xdr:rowOff>
        </xdr:to>
        <xdr:sp macro="" textlink="">
          <xdr:nvSpPr>
            <xdr:cNvPr id="25557" name="Check Box 6101" hidden="1">
              <a:extLst>
                <a:ext uri="{63B3BB69-23CF-44E3-9099-C40C66FF867C}">
                  <a14:compatExt spid="_x0000_s25557"/>
                </a:ext>
                <a:ext uri="{FF2B5EF4-FFF2-40B4-BE49-F238E27FC236}">
                  <a16:creationId xmlns:a16="http://schemas.microsoft.com/office/drawing/2014/main" id="{00000000-0008-0000-0200-0000D5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344</xdr:row>
          <xdr:rowOff>19050</xdr:rowOff>
        </xdr:from>
        <xdr:to>
          <xdr:col>12</xdr:col>
          <xdr:colOff>228600</xdr:colOff>
          <xdr:row>344</xdr:row>
          <xdr:rowOff>190500</xdr:rowOff>
        </xdr:to>
        <xdr:sp macro="" textlink="">
          <xdr:nvSpPr>
            <xdr:cNvPr id="25558" name="Check Box 6102" hidden="1">
              <a:extLst>
                <a:ext uri="{63B3BB69-23CF-44E3-9099-C40C66FF867C}">
                  <a14:compatExt spid="_x0000_s25558"/>
                </a:ext>
                <a:ext uri="{FF2B5EF4-FFF2-40B4-BE49-F238E27FC236}">
                  <a16:creationId xmlns:a16="http://schemas.microsoft.com/office/drawing/2014/main" id="{00000000-0008-0000-0200-0000D6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344</xdr:row>
          <xdr:rowOff>19050</xdr:rowOff>
        </xdr:from>
        <xdr:to>
          <xdr:col>18</xdr:col>
          <xdr:colOff>228600</xdr:colOff>
          <xdr:row>344</xdr:row>
          <xdr:rowOff>190500</xdr:rowOff>
        </xdr:to>
        <xdr:sp macro="" textlink="">
          <xdr:nvSpPr>
            <xdr:cNvPr id="25559" name="Check Box 6103" hidden="1">
              <a:extLst>
                <a:ext uri="{63B3BB69-23CF-44E3-9099-C40C66FF867C}">
                  <a14:compatExt spid="_x0000_s25559"/>
                </a:ext>
                <a:ext uri="{FF2B5EF4-FFF2-40B4-BE49-F238E27FC236}">
                  <a16:creationId xmlns:a16="http://schemas.microsoft.com/office/drawing/2014/main" id="{00000000-0008-0000-0200-0000D7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353</xdr:row>
          <xdr:rowOff>19050</xdr:rowOff>
        </xdr:from>
        <xdr:to>
          <xdr:col>7</xdr:col>
          <xdr:colOff>228600</xdr:colOff>
          <xdr:row>353</xdr:row>
          <xdr:rowOff>190500</xdr:rowOff>
        </xdr:to>
        <xdr:sp macro="" textlink="">
          <xdr:nvSpPr>
            <xdr:cNvPr id="25560" name="Check Box 6104" hidden="1">
              <a:extLst>
                <a:ext uri="{63B3BB69-23CF-44E3-9099-C40C66FF867C}">
                  <a14:compatExt spid="_x0000_s25560"/>
                </a:ext>
                <a:ext uri="{FF2B5EF4-FFF2-40B4-BE49-F238E27FC236}">
                  <a16:creationId xmlns:a16="http://schemas.microsoft.com/office/drawing/2014/main" id="{00000000-0008-0000-0200-0000D8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353</xdr:row>
          <xdr:rowOff>19050</xdr:rowOff>
        </xdr:from>
        <xdr:to>
          <xdr:col>12</xdr:col>
          <xdr:colOff>228600</xdr:colOff>
          <xdr:row>353</xdr:row>
          <xdr:rowOff>190500</xdr:rowOff>
        </xdr:to>
        <xdr:sp macro="" textlink="">
          <xdr:nvSpPr>
            <xdr:cNvPr id="25561" name="Check Box 6105" hidden="1">
              <a:extLst>
                <a:ext uri="{63B3BB69-23CF-44E3-9099-C40C66FF867C}">
                  <a14:compatExt spid="_x0000_s25561"/>
                </a:ext>
                <a:ext uri="{FF2B5EF4-FFF2-40B4-BE49-F238E27FC236}">
                  <a16:creationId xmlns:a16="http://schemas.microsoft.com/office/drawing/2014/main" id="{00000000-0008-0000-0200-0000D9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353</xdr:row>
          <xdr:rowOff>19050</xdr:rowOff>
        </xdr:from>
        <xdr:to>
          <xdr:col>18</xdr:col>
          <xdr:colOff>228600</xdr:colOff>
          <xdr:row>353</xdr:row>
          <xdr:rowOff>190500</xdr:rowOff>
        </xdr:to>
        <xdr:sp macro="" textlink="">
          <xdr:nvSpPr>
            <xdr:cNvPr id="25562" name="Check Box 6106" hidden="1">
              <a:extLst>
                <a:ext uri="{63B3BB69-23CF-44E3-9099-C40C66FF867C}">
                  <a14:compatExt spid="_x0000_s25562"/>
                </a:ext>
                <a:ext uri="{FF2B5EF4-FFF2-40B4-BE49-F238E27FC236}">
                  <a16:creationId xmlns:a16="http://schemas.microsoft.com/office/drawing/2014/main" id="{00000000-0008-0000-0200-0000DA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362</xdr:row>
          <xdr:rowOff>19050</xdr:rowOff>
        </xdr:from>
        <xdr:to>
          <xdr:col>7</xdr:col>
          <xdr:colOff>228600</xdr:colOff>
          <xdr:row>362</xdr:row>
          <xdr:rowOff>190500</xdr:rowOff>
        </xdr:to>
        <xdr:sp macro="" textlink="">
          <xdr:nvSpPr>
            <xdr:cNvPr id="25563" name="Check Box 6107" hidden="1">
              <a:extLst>
                <a:ext uri="{63B3BB69-23CF-44E3-9099-C40C66FF867C}">
                  <a14:compatExt spid="_x0000_s25563"/>
                </a:ext>
                <a:ext uri="{FF2B5EF4-FFF2-40B4-BE49-F238E27FC236}">
                  <a16:creationId xmlns:a16="http://schemas.microsoft.com/office/drawing/2014/main" id="{00000000-0008-0000-0200-0000DB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362</xdr:row>
          <xdr:rowOff>19050</xdr:rowOff>
        </xdr:from>
        <xdr:to>
          <xdr:col>12</xdr:col>
          <xdr:colOff>228600</xdr:colOff>
          <xdr:row>362</xdr:row>
          <xdr:rowOff>190500</xdr:rowOff>
        </xdr:to>
        <xdr:sp macro="" textlink="">
          <xdr:nvSpPr>
            <xdr:cNvPr id="25564" name="Check Box 6108" hidden="1">
              <a:extLst>
                <a:ext uri="{63B3BB69-23CF-44E3-9099-C40C66FF867C}">
                  <a14:compatExt spid="_x0000_s25564"/>
                </a:ext>
                <a:ext uri="{FF2B5EF4-FFF2-40B4-BE49-F238E27FC236}">
                  <a16:creationId xmlns:a16="http://schemas.microsoft.com/office/drawing/2014/main" id="{00000000-0008-0000-0200-0000DC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362</xdr:row>
          <xdr:rowOff>19050</xdr:rowOff>
        </xdr:from>
        <xdr:to>
          <xdr:col>18</xdr:col>
          <xdr:colOff>228600</xdr:colOff>
          <xdr:row>362</xdr:row>
          <xdr:rowOff>190500</xdr:rowOff>
        </xdr:to>
        <xdr:sp macro="" textlink="">
          <xdr:nvSpPr>
            <xdr:cNvPr id="25565" name="Check Box 6109" hidden="1">
              <a:extLst>
                <a:ext uri="{63B3BB69-23CF-44E3-9099-C40C66FF867C}">
                  <a14:compatExt spid="_x0000_s25565"/>
                </a:ext>
                <a:ext uri="{FF2B5EF4-FFF2-40B4-BE49-F238E27FC236}">
                  <a16:creationId xmlns:a16="http://schemas.microsoft.com/office/drawing/2014/main" id="{00000000-0008-0000-0200-0000DD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379</xdr:row>
          <xdr:rowOff>152400</xdr:rowOff>
        </xdr:from>
        <xdr:to>
          <xdr:col>2</xdr:col>
          <xdr:colOff>0</xdr:colOff>
          <xdr:row>380</xdr:row>
          <xdr:rowOff>133350</xdr:rowOff>
        </xdr:to>
        <xdr:sp macro="" textlink="">
          <xdr:nvSpPr>
            <xdr:cNvPr id="25574" name="Check Box 6118" hidden="1">
              <a:extLst>
                <a:ext uri="{63B3BB69-23CF-44E3-9099-C40C66FF867C}">
                  <a14:compatExt spid="_x0000_s25574"/>
                </a:ext>
                <a:ext uri="{FF2B5EF4-FFF2-40B4-BE49-F238E27FC236}">
                  <a16:creationId xmlns:a16="http://schemas.microsoft.com/office/drawing/2014/main" id="{00000000-0008-0000-0200-0000E66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12</xdr:row>
          <xdr:rowOff>19050</xdr:rowOff>
        </xdr:from>
        <xdr:to>
          <xdr:col>7</xdr:col>
          <xdr:colOff>228600</xdr:colOff>
          <xdr:row>12</xdr:row>
          <xdr:rowOff>190500</xdr:rowOff>
        </xdr:to>
        <xdr:sp macro="" textlink="">
          <xdr:nvSpPr>
            <xdr:cNvPr id="27768" name="Check Box 6264" hidden="1">
              <a:extLst>
                <a:ext uri="{63B3BB69-23CF-44E3-9099-C40C66FF867C}">
                  <a14:compatExt spid="_x0000_s27768"/>
                </a:ext>
                <a:ext uri="{FF2B5EF4-FFF2-40B4-BE49-F238E27FC236}">
                  <a16:creationId xmlns:a16="http://schemas.microsoft.com/office/drawing/2014/main" id="{00000000-0008-0000-0200-000078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12</xdr:row>
          <xdr:rowOff>19050</xdr:rowOff>
        </xdr:from>
        <xdr:to>
          <xdr:col>12</xdr:col>
          <xdr:colOff>228600</xdr:colOff>
          <xdr:row>12</xdr:row>
          <xdr:rowOff>190500</xdr:rowOff>
        </xdr:to>
        <xdr:sp macro="" textlink="">
          <xdr:nvSpPr>
            <xdr:cNvPr id="27769" name="Check Box 6265" hidden="1">
              <a:extLst>
                <a:ext uri="{63B3BB69-23CF-44E3-9099-C40C66FF867C}">
                  <a14:compatExt spid="_x0000_s27769"/>
                </a:ext>
                <a:ext uri="{FF2B5EF4-FFF2-40B4-BE49-F238E27FC236}">
                  <a16:creationId xmlns:a16="http://schemas.microsoft.com/office/drawing/2014/main" id="{00000000-0008-0000-0200-000079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12</xdr:row>
          <xdr:rowOff>19050</xdr:rowOff>
        </xdr:from>
        <xdr:to>
          <xdr:col>18</xdr:col>
          <xdr:colOff>228600</xdr:colOff>
          <xdr:row>12</xdr:row>
          <xdr:rowOff>190500</xdr:rowOff>
        </xdr:to>
        <xdr:sp macro="" textlink="">
          <xdr:nvSpPr>
            <xdr:cNvPr id="27770" name="Check Box 6266" hidden="1">
              <a:extLst>
                <a:ext uri="{63B3BB69-23CF-44E3-9099-C40C66FF867C}">
                  <a14:compatExt spid="_x0000_s27770"/>
                </a:ext>
                <a:ext uri="{FF2B5EF4-FFF2-40B4-BE49-F238E27FC236}">
                  <a16:creationId xmlns:a16="http://schemas.microsoft.com/office/drawing/2014/main" id="{00000000-0008-0000-0200-00007A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21</xdr:row>
          <xdr:rowOff>19050</xdr:rowOff>
        </xdr:from>
        <xdr:to>
          <xdr:col>7</xdr:col>
          <xdr:colOff>228600</xdr:colOff>
          <xdr:row>21</xdr:row>
          <xdr:rowOff>190500</xdr:rowOff>
        </xdr:to>
        <xdr:sp macro="" textlink="">
          <xdr:nvSpPr>
            <xdr:cNvPr id="27771" name="Check Box 6267" hidden="1">
              <a:extLst>
                <a:ext uri="{63B3BB69-23CF-44E3-9099-C40C66FF867C}">
                  <a14:compatExt spid="_x0000_s27771"/>
                </a:ext>
                <a:ext uri="{FF2B5EF4-FFF2-40B4-BE49-F238E27FC236}">
                  <a16:creationId xmlns:a16="http://schemas.microsoft.com/office/drawing/2014/main" id="{00000000-0008-0000-0200-00007B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21</xdr:row>
          <xdr:rowOff>19050</xdr:rowOff>
        </xdr:from>
        <xdr:to>
          <xdr:col>12</xdr:col>
          <xdr:colOff>228600</xdr:colOff>
          <xdr:row>21</xdr:row>
          <xdr:rowOff>190500</xdr:rowOff>
        </xdr:to>
        <xdr:sp macro="" textlink="">
          <xdr:nvSpPr>
            <xdr:cNvPr id="27772" name="Check Box 6268" hidden="1">
              <a:extLst>
                <a:ext uri="{63B3BB69-23CF-44E3-9099-C40C66FF867C}">
                  <a14:compatExt spid="_x0000_s27772"/>
                </a:ext>
                <a:ext uri="{FF2B5EF4-FFF2-40B4-BE49-F238E27FC236}">
                  <a16:creationId xmlns:a16="http://schemas.microsoft.com/office/drawing/2014/main" id="{00000000-0008-0000-0200-00007C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21</xdr:row>
          <xdr:rowOff>19050</xdr:rowOff>
        </xdr:from>
        <xdr:to>
          <xdr:col>18</xdr:col>
          <xdr:colOff>228600</xdr:colOff>
          <xdr:row>21</xdr:row>
          <xdr:rowOff>190500</xdr:rowOff>
        </xdr:to>
        <xdr:sp macro="" textlink="">
          <xdr:nvSpPr>
            <xdr:cNvPr id="27773" name="Check Box 6269" hidden="1">
              <a:extLst>
                <a:ext uri="{63B3BB69-23CF-44E3-9099-C40C66FF867C}">
                  <a14:compatExt spid="_x0000_s27773"/>
                </a:ext>
                <a:ext uri="{FF2B5EF4-FFF2-40B4-BE49-F238E27FC236}">
                  <a16:creationId xmlns:a16="http://schemas.microsoft.com/office/drawing/2014/main" id="{00000000-0008-0000-0200-00007D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30</xdr:row>
          <xdr:rowOff>19050</xdr:rowOff>
        </xdr:from>
        <xdr:to>
          <xdr:col>7</xdr:col>
          <xdr:colOff>228600</xdr:colOff>
          <xdr:row>30</xdr:row>
          <xdr:rowOff>190500</xdr:rowOff>
        </xdr:to>
        <xdr:sp macro="" textlink="">
          <xdr:nvSpPr>
            <xdr:cNvPr id="27774" name="Check Box 6270" hidden="1">
              <a:extLst>
                <a:ext uri="{63B3BB69-23CF-44E3-9099-C40C66FF867C}">
                  <a14:compatExt spid="_x0000_s27774"/>
                </a:ext>
                <a:ext uri="{FF2B5EF4-FFF2-40B4-BE49-F238E27FC236}">
                  <a16:creationId xmlns:a16="http://schemas.microsoft.com/office/drawing/2014/main" id="{00000000-0008-0000-0200-00007E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30</xdr:row>
          <xdr:rowOff>19050</xdr:rowOff>
        </xdr:from>
        <xdr:to>
          <xdr:col>12</xdr:col>
          <xdr:colOff>228600</xdr:colOff>
          <xdr:row>30</xdr:row>
          <xdr:rowOff>190500</xdr:rowOff>
        </xdr:to>
        <xdr:sp macro="" textlink="">
          <xdr:nvSpPr>
            <xdr:cNvPr id="27775" name="Check Box 6271" hidden="1">
              <a:extLst>
                <a:ext uri="{63B3BB69-23CF-44E3-9099-C40C66FF867C}">
                  <a14:compatExt spid="_x0000_s27775"/>
                </a:ext>
                <a:ext uri="{FF2B5EF4-FFF2-40B4-BE49-F238E27FC236}">
                  <a16:creationId xmlns:a16="http://schemas.microsoft.com/office/drawing/2014/main" id="{00000000-0008-0000-0200-00007F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30</xdr:row>
          <xdr:rowOff>19050</xdr:rowOff>
        </xdr:from>
        <xdr:to>
          <xdr:col>18</xdr:col>
          <xdr:colOff>228600</xdr:colOff>
          <xdr:row>30</xdr:row>
          <xdr:rowOff>190500</xdr:rowOff>
        </xdr:to>
        <xdr:sp macro="" textlink="">
          <xdr:nvSpPr>
            <xdr:cNvPr id="27776" name="Check Box 6272" hidden="1">
              <a:extLst>
                <a:ext uri="{63B3BB69-23CF-44E3-9099-C40C66FF867C}">
                  <a14:compatExt spid="_x0000_s27776"/>
                </a:ext>
                <a:ext uri="{FF2B5EF4-FFF2-40B4-BE49-F238E27FC236}">
                  <a16:creationId xmlns:a16="http://schemas.microsoft.com/office/drawing/2014/main" id="{00000000-0008-0000-0200-000080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39</xdr:row>
          <xdr:rowOff>19050</xdr:rowOff>
        </xdr:from>
        <xdr:to>
          <xdr:col>7</xdr:col>
          <xdr:colOff>228600</xdr:colOff>
          <xdr:row>39</xdr:row>
          <xdr:rowOff>190500</xdr:rowOff>
        </xdr:to>
        <xdr:sp macro="" textlink="">
          <xdr:nvSpPr>
            <xdr:cNvPr id="27777" name="Check Box 6273" hidden="1">
              <a:extLst>
                <a:ext uri="{63B3BB69-23CF-44E3-9099-C40C66FF867C}">
                  <a14:compatExt spid="_x0000_s27777"/>
                </a:ext>
                <a:ext uri="{FF2B5EF4-FFF2-40B4-BE49-F238E27FC236}">
                  <a16:creationId xmlns:a16="http://schemas.microsoft.com/office/drawing/2014/main" id="{00000000-0008-0000-0200-00008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39</xdr:row>
          <xdr:rowOff>19050</xdr:rowOff>
        </xdr:from>
        <xdr:to>
          <xdr:col>12</xdr:col>
          <xdr:colOff>228600</xdr:colOff>
          <xdr:row>39</xdr:row>
          <xdr:rowOff>190500</xdr:rowOff>
        </xdr:to>
        <xdr:sp macro="" textlink="">
          <xdr:nvSpPr>
            <xdr:cNvPr id="27778" name="Check Box 6274" hidden="1">
              <a:extLst>
                <a:ext uri="{63B3BB69-23CF-44E3-9099-C40C66FF867C}">
                  <a14:compatExt spid="_x0000_s27778"/>
                </a:ext>
                <a:ext uri="{FF2B5EF4-FFF2-40B4-BE49-F238E27FC236}">
                  <a16:creationId xmlns:a16="http://schemas.microsoft.com/office/drawing/2014/main" id="{00000000-0008-0000-0200-00008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39</xdr:row>
          <xdr:rowOff>19050</xdr:rowOff>
        </xdr:from>
        <xdr:to>
          <xdr:col>18</xdr:col>
          <xdr:colOff>228600</xdr:colOff>
          <xdr:row>39</xdr:row>
          <xdr:rowOff>190500</xdr:rowOff>
        </xdr:to>
        <xdr:sp macro="" textlink="">
          <xdr:nvSpPr>
            <xdr:cNvPr id="27779" name="Check Box 6275" hidden="1">
              <a:extLst>
                <a:ext uri="{63B3BB69-23CF-44E3-9099-C40C66FF867C}">
                  <a14:compatExt spid="_x0000_s27779"/>
                </a:ext>
                <a:ext uri="{FF2B5EF4-FFF2-40B4-BE49-F238E27FC236}">
                  <a16:creationId xmlns:a16="http://schemas.microsoft.com/office/drawing/2014/main" id="{00000000-0008-0000-0200-00008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104</xdr:row>
          <xdr:rowOff>19050</xdr:rowOff>
        </xdr:from>
        <xdr:to>
          <xdr:col>7</xdr:col>
          <xdr:colOff>228600</xdr:colOff>
          <xdr:row>104</xdr:row>
          <xdr:rowOff>190500</xdr:rowOff>
        </xdr:to>
        <xdr:sp macro="" textlink="">
          <xdr:nvSpPr>
            <xdr:cNvPr id="27792" name="Check Box 6288" hidden="1">
              <a:extLst>
                <a:ext uri="{63B3BB69-23CF-44E3-9099-C40C66FF867C}">
                  <a14:compatExt spid="_x0000_s27792"/>
                </a:ext>
                <a:ext uri="{FF2B5EF4-FFF2-40B4-BE49-F238E27FC236}">
                  <a16:creationId xmlns:a16="http://schemas.microsoft.com/office/drawing/2014/main" id="{00000000-0008-0000-0200-000090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104</xdr:row>
          <xdr:rowOff>19050</xdr:rowOff>
        </xdr:from>
        <xdr:to>
          <xdr:col>12</xdr:col>
          <xdr:colOff>228600</xdr:colOff>
          <xdr:row>104</xdr:row>
          <xdr:rowOff>190500</xdr:rowOff>
        </xdr:to>
        <xdr:sp macro="" textlink="">
          <xdr:nvSpPr>
            <xdr:cNvPr id="27793" name="Check Box 6289" hidden="1">
              <a:extLst>
                <a:ext uri="{63B3BB69-23CF-44E3-9099-C40C66FF867C}">
                  <a14:compatExt spid="_x0000_s27793"/>
                </a:ext>
                <a:ext uri="{FF2B5EF4-FFF2-40B4-BE49-F238E27FC236}">
                  <a16:creationId xmlns:a16="http://schemas.microsoft.com/office/drawing/2014/main" id="{00000000-0008-0000-0200-00009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104</xdr:row>
          <xdr:rowOff>19050</xdr:rowOff>
        </xdr:from>
        <xdr:to>
          <xdr:col>18</xdr:col>
          <xdr:colOff>228600</xdr:colOff>
          <xdr:row>104</xdr:row>
          <xdr:rowOff>190500</xdr:rowOff>
        </xdr:to>
        <xdr:sp macro="" textlink="">
          <xdr:nvSpPr>
            <xdr:cNvPr id="27794" name="Check Box 6290" hidden="1">
              <a:extLst>
                <a:ext uri="{63B3BB69-23CF-44E3-9099-C40C66FF867C}">
                  <a14:compatExt spid="_x0000_s27794"/>
                </a:ext>
                <a:ext uri="{FF2B5EF4-FFF2-40B4-BE49-F238E27FC236}">
                  <a16:creationId xmlns:a16="http://schemas.microsoft.com/office/drawing/2014/main" id="{00000000-0008-0000-0200-00009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109</xdr:row>
          <xdr:rowOff>19050</xdr:rowOff>
        </xdr:from>
        <xdr:to>
          <xdr:col>7</xdr:col>
          <xdr:colOff>228600</xdr:colOff>
          <xdr:row>109</xdr:row>
          <xdr:rowOff>190500</xdr:rowOff>
        </xdr:to>
        <xdr:sp macro="" textlink="">
          <xdr:nvSpPr>
            <xdr:cNvPr id="27795" name="Check Box 6291" hidden="1">
              <a:extLst>
                <a:ext uri="{63B3BB69-23CF-44E3-9099-C40C66FF867C}">
                  <a14:compatExt spid="_x0000_s27795"/>
                </a:ext>
                <a:ext uri="{FF2B5EF4-FFF2-40B4-BE49-F238E27FC236}">
                  <a16:creationId xmlns:a16="http://schemas.microsoft.com/office/drawing/2014/main" id="{00000000-0008-0000-0200-00009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109</xdr:row>
          <xdr:rowOff>19050</xdr:rowOff>
        </xdr:from>
        <xdr:to>
          <xdr:col>12</xdr:col>
          <xdr:colOff>228600</xdr:colOff>
          <xdr:row>109</xdr:row>
          <xdr:rowOff>190500</xdr:rowOff>
        </xdr:to>
        <xdr:sp macro="" textlink="">
          <xdr:nvSpPr>
            <xdr:cNvPr id="27796" name="Check Box 6292" hidden="1">
              <a:extLst>
                <a:ext uri="{63B3BB69-23CF-44E3-9099-C40C66FF867C}">
                  <a14:compatExt spid="_x0000_s27796"/>
                </a:ext>
                <a:ext uri="{FF2B5EF4-FFF2-40B4-BE49-F238E27FC236}">
                  <a16:creationId xmlns:a16="http://schemas.microsoft.com/office/drawing/2014/main" id="{00000000-0008-0000-0200-00009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109</xdr:row>
          <xdr:rowOff>19050</xdr:rowOff>
        </xdr:from>
        <xdr:to>
          <xdr:col>18</xdr:col>
          <xdr:colOff>228600</xdr:colOff>
          <xdr:row>109</xdr:row>
          <xdr:rowOff>190500</xdr:rowOff>
        </xdr:to>
        <xdr:sp macro="" textlink="">
          <xdr:nvSpPr>
            <xdr:cNvPr id="27797" name="Check Box 6293" hidden="1">
              <a:extLst>
                <a:ext uri="{63B3BB69-23CF-44E3-9099-C40C66FF867C}">
                  <a14:compatExt spid="_x0000_s27797"/>
                </a:ext>
                <a:ext uri="{FF2B5EF4-FFF2-40B4-BE49-F238E27FC236}">
                  <a16:creationId xmlns:a16="http://schemas.microsoft.com/office/drawing/2014/main" id="{00000000-0008-0000-0200-00009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114</xdr:row>
          <xdr:rowOff>19050</xdr:rowOff>
        </xdr:from>
        <xdr:to>
          <xdr:col>7</xdr:col>
          <xdr:colOff>228600</xdr:colOff>
          <xdr:row>114</xdr:row>
          <xdr:rowOff>190500</xdr:rowOff>
        </xdr:to>
        <xdr:sp macro="" textlink="">
          <xdr:nvSpPr>
            <xdr:cNvPr id="27798" name="Check Box 6294" hidden="1">
              <a:extLst>
                <a:ext uri="{63B3BB69-23CF-44E3-9099-C40C66FF867C}">
                  <a14:compatExt spid="_x0000_s27798"/>
                </a:ext>
                <a:ext uri="{FF2B5EF4-FFF2-40B4-BE49-F238E27FC236}">
                  <a16:creationId xmlns:a16="http://schemas.microsoft.com/office/drawing/2014/main" id="{00000000-0008-0000-0200-00009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114</xdr:row>
          <xdr:rowOff>19050</xdr:rowOff>
        </xdr:from>
        <xdr:to>
          <xdr:col>12</xdr:col>
          <xdr:colOff>228600</xdr:colOff>
          <xdr:row>114</xdr:row>
          <xdr:rowOff>190500</xdr:rowOff>
        </xdr:to>
        <xdr:sp macro="" textlink="">
          <xdr:nvSpPr>
            <xdr:cNvPr id="27799" name="Check Box 6295" hidden="1">
              <a:extLst>
                <a:ext uri="{63B3BB69-23CF-44E3-9099-C40C66FF867C}">
                  <a14:compatExt spid="_x0000_s27799"/>
                </a:ext>
                <a:ext uri="{FF2B5EF4-FFF2-40B4-BE49-F238E27FC236}">
                  <a16:creationId xmlns:a16="http://schemas.microsoft.com/office/drawing/2014/main" id="{00000000-0008-0000-0200-000097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114</xdr:row>
          <xdr:rowOff>19050</xdr:rowOff>
        </xdr:from>
        <xdr:to>
          <xdr:col>18</xdr:col>
          <xdr:colOff>228600</xdr:colOff>
          <xdr:row>114</xdr:row>
          <xdr:rowOff>190500</xdr:rowOff>
        </xdr:to>
        <xdr:sp macro="" textlink="">
          <xdr:nvSpPr>
            <xdr:cNvPr id="27800" name="Check Box 6296" hidden="1">
              <a:extLst>
                <a:ext uri="{63B3BB69-23CF-44E3-9099-C40C66FF867C}">
                  <a14:compatExt spid="_x0000_s27800"/>
                </a:ext>
                <a:ext uri="{FF2B5EF4-FFF2-40B4-BE49-F238E27FC236}">
                  <a16:creationId xmlns:a16="http://schemas.microsoft.com/office/drawing/2014/main" id="{00000000-0008-0000-0200-000098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119</xdr:row>
          <xdr:rowOff>19050</xdr:rowOff>
        </xdr:from>
        <xdr:to>
          <xdr:col>7</xdr:col>
          <xdr:colOff>228600</xdr:colOff>
          <xdr:row>119</xdr:row>
          <xdr:rowOff>190500</xdr:rowOff>
        </xdr:to>
        <xdr:sp macro="" textlink="">
          <xdr:nvSpPr>
            <xdr:cNvPr id="27801" name="Check Box 6297" hidden="1">
              <a:extLst>
                <a:ext uri="{63B3BB69-23CF-44E3-9099-C40C66FF867C}">
                  <a14:compatExt spid="_x0000_s27801"/>
                </a:ext>
                <a:ext uri="{FF2B5EF4-FFF2-40B4-BE49-F238E27FC236}">
                  <a16:creationId xmlns:a16="http://schemas.microsoft.com/office/drawing/2014/main" id="{00000000-0008-0000-0200-000099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119</xdr:row>
          <xdr:rowOff>19050</xdr:rowOff>
        </xdr:from>
        <xdr:to>
          <xdr:col>12</xdr:col>
          <xdr:colOff>228600</xdr:colOff>
          <xdr:row>119</xdr:row>
          <xdr:rowOff>190500</xdr:rowOff>
        </xdr:to>
        <xdr:sp macro="" textlink="">
          <xdr:nvSpPr>
            <xdr:cNvPr id="27802" name="Check Box 6298" hidden="1">
              <a:extLst>
                <a:ext uri="{63B3BB69-23CF-44E3-9099-C40C66FF867C}">
                  <a14:compatExt spid="_x0000_s27802"/>
                </a:ext>
                <a:ext uri="{FF2B5EF4-FFF2-40B4-BE49-F238E27FC236}">
                  <a16:creationId xmlns:a16="http://schemas.microsoft.com/office/drawing/2014/main" id="{00000000-0008-0000-0200-00009A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119</xdr:row>
          <xdr:rowOff>19050</xdr:rowOff>
        </xdr:from>
        <xdr:to>
          <xdr:col>18</xdr:col>
          <xdr:colOff>228600</xdr:colOff>
          <xdr:row>119</xdr:row>
          <xdr:rowOff>190500</xdr:rowOff>
        </xdr:to>
        <xdr:sp macro="" textlink="">
          <xdr:nvSpPr>
            <xdr:cNvPr id="27803" name="Check Box 6299" hidden="1">
              <a:extLst>
                <a:ext uri="{63B3BB69-23CF-44E3-9099-C40C66FF867C}">
                  <a14:compatExt spid="_x0000_s27803"/>
                </a:ext>
                <a:ext uri="{FF2B5EF4-FFF2-40B4-BE49-F238E27FC236}">
                  <a16:creationId xmlns:a16="http://schemas.microsoft.com/office/drawing/2014/main" id="{00000000-0008-0000-0200-00009B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124</xdr:row>
          <xdr:rowOff>19050</xdr:rowOff>
        </xdr:from>
        <xdr:to>
          <xdr:col>7</xdr:col>
          <xdr:colOff>228600</xdr:colOff>
          <xdr:row>124</xdr:row>
          <xdr:rowOff>190500</xdr:rowOff>
        </xdr:to>
        <xdr:sp macro="" textlink="">
          <xdr:nvSpPr>
            <xdr:cNvPr id="27804" name="Check Box 6300" hidden="1">
              <a:extLst>
                <a:ext uri="{63B3BB69-23CF-44E3-9099-C40C66FF867C}">
                  <a14:compatExt spid="_x0000_s27804"/>
                </a:ext>
                <a:ext uri="{FF2B5EF4-FFF2-40B4-BE49-F238E27FC236}">
                  <a16:creationId xmlns:a16="http://schemas.microsoft.com/office/drawing/2014/main" id="{00000000-0008-0000-0200-00009C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124</xdr:row>
          <xdr:rowOff>19050</xdr:rowOff>
        </xdr:from>
        <xdr:to>
          <xdr:col>12</xdr:col>
          <xdr:colOff>228600</xdr:colOff>
          <xdr:row>124</xdr:row>
          <xdr:rowOff>190500</xdr:rowOff>
        </xdr:to>
        <xdr:sp macro="" textlink="">
          <xdr:nvSpPr>
            <xdr:cNvPr id="27805" name="Check Box 6301" hidden="1">
              <a:extLst>
                <a:ext uri="{63B3BB69-23CF-44E3-9099-C40C66FF867C}">
                  <a14:compatExt spid="_x0000_s27805"/>
                </a:ext>
                <a:ext uri="{FF2B5EF4-FFF2-40B4-BE49-F238E27FC236}">
                  <a16:creationId xmlns:a16="http://schemas.microsoft.com/office/drawing/2014/main" id="{00000000-0008-0000-0200-00009D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124</xdr:row>
          <xdr:rowOff>19050</xdr:rowOff>
        </xdr:from>
        <xdr:to>
          <xdr:col>18</xdr:col>
          <xdr:colOff>228600</xdr:colOff>
          <xdr:row>124</xdr:row>
          <xdr:rowOff>190500</xdr:rowOff>
        </xdr:to>
        <xdr:sp macro="" textlink="">
          <xdr:nvSpPr>
            <xdr:cNvPr id="27806" name="Check Box 6302" hidden="1">
              <a:extLst>
                <a:ext uri="{63B3BB69-23CF-44E3-9099-C40C66FF867C}">
                  <a14:compatExt spid="_x0000_s27806"/>
                </a:ext>
                <a:ext uri="{FF2B5EF4-FFF2-40B4-BE49-F238E27FC236}">
                  <a16:creationId xmlns:a16="http://schemas.microsoft.com/office/drawing/2014/main" id="{00000000-0008-0000-0200-00009E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145</xdr:row>
          <xdr:rowOff>19050</xdr:rowOff>
        </xdr:from>
        <xdr:to>
          <xdr:col>7</xdr:col>
          <xdr:colOff>228600</xdr:colOff>
          <xdr:row>145</xdr:row>
          <xdr:rowOff>190500</xdr:rowOff>
        </xdr:to>
        <xdr:sp macro="" textlink="">
          <xdr:nvSpPr>
            <xdr:cNvPr id="27811" name="Check Box 6307" hidden="1">
              <a:extLst>
                <a:ext uri="{63B3BB69-23CF-44E3-9099-C40C66FF867C}">
                  <a14:compatExt spid="_x0000_s27811"/>
                </a:ext>
                <a:ext uri="{FF2B5EF4-FFF2-40B4-BE49-F238E27FC236}">
                  <a16:creationId xmlns:a16="http://schemas.microsoft.com/office/drawing/2014/main" id="{00000000-0008-0000-0200-0000A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146</xdr:row>
          <xdr:rowOff>19050</xdr:rowOff>
        </xdr:from>
        <xdr:to>
          <xdr:col>7</xdr:col>
          <xdr:colOff>228600</xdr:colOff>
          <xdr:row>146</xdr:row>
          <xdr:rowOff>190500</xdr:rowOff>
        </xdr:to>
        <xdr:sp macro="" textlink="">
          <xdr:nvSpPr>
            <xdr:cNvPr id="27812" name="Check Box 6308" hidden="1">
              <a:extLst>
                <a:ext uri="{63B3BB69-23CF-44E3-9099-C40C66FF867C}">
                  <a14:compatExt spid="_x0000_s27812"/>
                </a:ext>
                <a:ext uri="{FF2B5EF4-FFF2-40B4-BE49-F238E27FC236}">
                  <a16:creationId xmlns:a16="http://schemas.microsoft.com/office/drawing/2014/main" id="{00000000-0008-0000-0200-0000A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19050</xdr:colOff>
          <xdr:row>145</xdr:row>
          <xdr:rowOff>19050</xdr:rowOff>
        </xdr:from>
        <xdr:to>
          <xdr:col>15</xdr:col>
          <xdr:colOff>228600</xdr:colOff>
          <xdr:row>145</xdr:row>
          <xdr:rowOff>190500</xdr:rowOff>
        </xdr:to>
        <xdr:sp macro="" textlink="">
          <xdr:nvSpPr>
            <xdr:cNvPr id="27813" name="Check Box 6309" hidden="1">
              <a:extLst>
                <a:ext uri="{63B3BB69-23CF-44E3-9099-C40C66FF867C}">
                  <a14:compatExt spid="_x0000_s27813"/>
                </a:ext>
                <a:ext uri="{FF2B5EF4-FFF2-40B4-BE49-F238E27FC236}">
                  <a16:creationId xmlns:a16="http://schemas.microsoft.com/office/drawing/2014/main" id="{00000000-0008-0000-0200-0000A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19</xdr:col>
          <xdr:colOff>19050</xdr:colOff>
          <xdr:row>146</xdr:row>
          <xdr:rowOff>19050</xdr:rowOff>
        </xdr:from>
        <xdr:to>
          <xdr:col>19</xdr:col>
          <xdr:colOff>228600</xdr:colOff>
          <xdr:row>146</xdr:row>
          <xdr:rowOff>190500</xdr:rowOff>
        </xdr:to>
        <xdr:sp macro="" textlink="">
          <xdr:nvSpPr>
            <xdr:cNvPr id="27814" name="Check Box 6310" hidden="1">
              <a:extLst>
                <a:ext uri="{63B3BB69-23CF-44E3-9099-C40C66FF867C}">
                  <a14:compatExt spid="_x0000_s27814"/>
                </a:ext>
                <a:ext uri="{FF2B5EF4-FFF2-40B4-BE49-F238E27FC236}">
                  <a16:creationId xmlns:a16="http://schemas.microsoft.com/office/drawing/2014/main" id="{00000000-0008-0000-0200-0000A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23</xdr:col>
          <xdr:colOff>19050</xdr:colOff>
          <xdr:row>145</xdr:row>
          <xdr:rowOff>19050</xdr:rowOff>
        </xdr:from>
        <xdr:to>
          <xdr:col>23</xdr:col>
          <xdr:colOff>228600</xdr:colOff>
          <xdr:row>145</xdr:row>
          <xdr:rowOff>190500</xdr:rowOff>
        </xdr:to>
        <xdr:sp macro="" textlink="">
          <xdr:nvSpPr>
            <xdr:cNvPr id="27815" name="Check Box 6311" hidden="1">
              <a:extLst>
                <a:ext uri="{63B3BB69-23CF-44E3-9099-C40C66FF867C}">
                  <a14:compatExt spid="_x0000_s27815"/>
                </a:ext>
                <a:ext uri="{FF2B5EF4-FFF2-40B4-BE49-F238E27FC236}">
                  <a16:creationId xmlns:a16="http://schemas.microsoft.com/office/drawing/2014/main" id="{00000000-0008-0000-0200-0000A7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137</xdr:row>
          <xdr:rowOff>114300</xdr:rowOff>
        </xdr:from>
        <xdr:to>
          <xdr:col>1</xdr:col>
          <xdr:colOff>228600</xdr:colOff>
          <xdr:row>138</xdr:row>
          <xdr:rowOff>85725</xdr:rowOff>
        </xdr:to>
        <xdr:sp macro="" textlink="">
          <xdr:nvSpPr>
            <xdr:cNvPr id="27816" name="Check Box 6312" hidden="1">
              <a:extLst>
                <a:ext uri="{63B3BB69-23CF-44E3-9099-C40C66FF867C}">
                  <a14:compatExt spid="_x0000_s27816"/>
                </a:ext>
                <a:ext uri="{FF2B5EF4-FFF2-40B4-BE49-F238E27FC236}">
                  <a16:creationId xmlns:a16="http://schemas.microsoft.com/office/drawing/2014/main" id="{00000000-0008-0000-0200-0000A8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173</xdr:row>
          <xdr:rowOff>19050</xdr:rowOff>
        </xdr:from>
        <xdr:to>
          <xdr:col>7</xdr:col>
          <xdr:colOff>219075</xdr:colOff>
          <xdr:row>173</xdr:row>
          <xdr:rowOff>190500</xdr:rowOff>
        </xdr:to>
        <xdr:sp macro="" textlink="">
          <xdr:nvSpPr>
            <xdr:cNvPr id="27817" name="Check Box 6313" hidden="1">
              <a:extLst>
                <a:ext uri="{63B3BB69-23CF-44E3-9099-C40C66FF867C}">
                  <a14:compatExt spid="_x0000_s27817"/>
                </a:ext>
                <a:ext uri="{FF2B5EF4-FFF2-40B4-BE49-F238E27FC236}">
                  <a16:creationId xmlns:a16="http://schemas.microsoft.com/office/drawing/2014/main" id="{00000000-0008-0000-0200-0000A9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38100</xdr:colOff>
          <xdr:row>173</xdr:row>
          <xdr:rowOff>19050</xdr:rowOff>
        </xdr:from>
        <xdr:to>
          <xdr:col>15</xdr:col>
          <xdr:colOff>9525</xdr:colOff>
          <xdr:row>173</xdr:row>
          <xdr:rowOff>190500</xdr:rowOff>
        </xdr:to>
        <xdr:sp macro="" textlink="">
          <xdr:nvSpPr>
            <xdr:cNvPr id="27818" name="Check Box 6314" hidden="1">
              <a:extLst>
                <a:ext uri="{63B3BB69-23CF-44E3-9099-C40C66FF867C}">
                  <a14:compatExt spid="_x0000_s27818"/>
                </a:ext>
                <a:ext uri="{FF2B5EF4-FFF2-40B4-BE49-F238E27FC236}">
                  <a16:creationId xmlns:a16="http://schemas.microsoft.com/office/drawing/2014/main" id="{00000000-0008-0000-0200-0000AA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203</xdr:row>
          <xdr:rowOff>19050</xdr:rowOff>
        </xdr:from>
        <xdr:to>
          <xdr:col>7</xdr:col>
          <xdr:colOff>228600</xdr:colOff>
          <xdr:row>203</xdr:row>
          <xdr:rowOff>190500</xdr:rowOff>
        </xdr:to>
        <xdr:sp macro="" textlink="">
          <xdr:nvSpPr>
            <xdr:cNvPr id="27819" name="Check Box 6315" hidden="1">
              <a:extLst>
                <a:ext uri="{63B3BB69-23CF-44E3-9099-C40C66FF867C}">
                  <a14:compatExt spid="_x0000_s27819"/>
                </a:ext>
                <a:ext uri="{FF2B5EF4-FFF2-40B4-BE49-F238E27FC236}">
                  <a16:creationId xmlns:a16="http://schemas.microsoft.com/office/drawing/2014/main" id="{00000000-0008-0000-0200-0000AB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203</xdr:row>
          <xdr:rowOff>19050</xdr:rowOff>
        </xdr:from>
        <xdr:to>
          <xdr:col>12</xdr:col>
          <xdr:colOff>228600</xdr:colOff>
          <xdr:row>203</xdr:row>
          <xdr:rowOff>190500</xdr:rowOff>
        </xdr:to>
        <xdr:sp macro="" textlink="">
          <xdr:nvSpPr>
            <xdr:cNvPr id="27820" name="Check Box 6316" hidden="1">
              <a:extLst>
                <a:ext uri="{63B3BB69-23CF-44E3-9099-C40C66FF867C}">
                  <a14:compatExt spid="_x0000_s27820"/>
                </a:ext>
                <a:ext uri="{FF2B5EF4-FFF2-40B4-BE49-F238E27FC236}">
                  <a16:creationId xmlns:a16="http://schemas.microsoft.com/office/drawing/2014/main" id="{00000000-0008-0000-0200-0000AC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203</xdr:row>
          <xdr:rowOff>19050</xdr:rowOff>
        </xdr:from>
        <xdr:to>
          <xdr:col>18</xdr:col>
          <xdr:colOff>228600</xdr:colOff>
          <xdr:row>203</xdr:row>
          <xdr:rowOff>190500</xdr:rowOff>
        </xdr:to>
        <xdr:sp macro="" textlink="">
          <xdr:nvSpPr>
            <xdr:cNvPr id="27821" name="Check Box 6317" hidden="1">
              <a:extLst>
                <a:ext uri="{63B3BB69-23CF-44E3-9099-C40C66FF867C}">
                  <a14:compatExt spid="_x0000_s27821"/>
                </a:ext>
                <a:ext uri="{FF2B5EF4-FFF2-40B4-BE49-F238E27FC236}">
                  <a16:creationId xmlns:a16="http://schemas.microsoft.com/office/drawing/2014/main" id="{00000000-0008-0000-0200-0000AD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212</xdr:row>
          <xdr:rowOff>19050</xdr:rowOff>
        </xdr:from>
        <xdr:to>
          <xdr:col>7</xdr:col>
          <xdr:colOff>228600</xdr:colOff>
          <xdr:row>212</xdr:row>
          <xdr:rowOff>190500</xdr:rowOff>
        </xdr:to>
        <xdr:sp macro="" textlink="">
          <xdr:nvSpPr>
            <xdr:cNvPr id="27822" name="Check Box 6318" hidden="1">
              <a:extLst>
                <a:ext uri="{63B3BB69-23CF-44E3-9099-C40C66FF867C}">
                  <a14:compatExt spid="_x0000_s27822"/>
                </a:ext>
                <a:ext uri="{FF2B5EF4-FFF2-40B4-BE49-F238E27FC236}">
                  <a16:creationId xmlns:a16="http://schemas.microsoft.com/office/drawing/2014/main" id="{00000000-0008-0000-0200-0000AE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212</xdr:row>
          <xdr:rowOff>19050</xdr:rowOff>
        </xdr:from>
        <xdr:to>
          <xdr:col>12</xdr:col>
          <xdr:colOff>228600</xdr:colOff>
          <xdr:row>212</xdr:row>
          <xdr:rowOff>190500</xdr:rowOff>
        </xdr:to>
        <xdr:sp macro="" textlink="">
          <xdr:nvSpPr>
            <xdr:cNvPr id="27823" name="Check Box 6319" hidden="1">
              <a:extLst>
                <a:ext uri="{63B3BB69-23CF-44E3-9099-C40C66FF867C}">
                  <a14:compatExt spid="_x0000_s27823"/>
                </a:ext>
                <a:ext uri="{FF2B5EF4-FFF2-40B4-BE49-F238E27FC236}">
                  <a16:creationId xmlns:a16="http://schemas.microsoft.com/office/drawing/2014/main" id="{00000000-0008-0000-0200-0000AF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212</xdr:row>
          <xdr:rowOff>19050</xdr:rowOff>
        </xdr:from>
        <xdr:to>
          <xdr:col>18</xdr:col>
          <xdr:colOff>228600</xdr:colOff>
          <xdr:row>212</xdr:row>
          <xdr:rowOff>190500</xdr:rowOff>
        </xdr:to>
        <xdr:sp macro="" textlink="">
          <xdr:nvSpPr>
            <xdr:cNvPr id="27824" name="Check Box 6320" hidden="1">
              <a:extLst>
                <a:ext uri="{63B3BB69-23CF-44E3-9099-C40C66FF867C}">
                  <a14:compatExt spid="_x0000_s27824"/>
                </a:ext>
                <a:ext uri="{FF2B5EF4-FFF2-40B4-BE49-F238E27FC236}">
                  <a16:creationId xmlns:a16="http://schemas.microsoft.com/office/drawing/2014/main" id="{00000000-0008-0000-0200-0000B0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221</xdr:row>
          <xdr:rowOff>19050</xdr:rowOff>
        </xdr:from>
        <xdr:to>
          <xdr:col>7</xdr:col>
          <xdr:colOff>228600</xdr:colOff>
          <xdr:row>221</xdr:row>
          <xdr:rowOff>190500</xdr:rowOff>
        </xdr:to>
        <xdr:sp macro="" textlink="">
          <xdr:nvSpPr>
            <xdr:cNvPr id="27825" name="Check Box 6321" hidden="1">
              <a:extLst>
                <a:ext uri="{63B3BB69-23CF-44E3-9099-C40C66FF867C}">
                  <a14:compatExt spid="_x0000_s27825"/>
                </a:ext>
                <a:ext uri="{FF2B5EF4-FFF2-40B4-BE49-F238E27FC236}">
                  <a16:creationId xmlns:a16="http://schemas.microsoft.com/office/drawing/2014/main" id="{00000000-0008-0000-0200-0000B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221</xdr:row>
          <xdr:rowOff>19050</xdr:rowOff>
        </xdr:from>
        <xdr:to>
          <xdr:col>12</xdr:col>
          <xdr:colOff>228600</xdr:colOff>
          <xdr:row>221</xdr:row>
          <xdr:rowOff>190500</xdr:rowOff>
        </xdr:to>
        <xdr:sp macro="" textlink="">
          <xdr:nvSpPr>
            <xdr:cNvPr id="27826" name="Check Box 6322" hidden="1">
              <a:extLst>
                <a:ext uri="{63B3BB69-23CF-44E3-9099-C40C66FF867C}">
                  <a14:compatExt spid="_x0000_s27826"/>
                </a:ext>
                <a:ext uri="{FF2B5EF4-FFF2-40B4-BE49-F238E27FC236}">
                  <a16:creationId xmlns:a16="http://schemas.microsoft.com/office/drawing/2014/main" id="{00000000-0008-0000-0200-0000B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221</xdr:row>
          <xdr:rowOff>19050</xdr:rowOff>
        </xdr:from>
        <xdr:to>
          <xdr:col>18</xdr:col>
          <xdr:colOff>228600</xdr:colOff>
          <xdr:row>221</xdr:row>
          <xdr:rowOff>190500</xdr:rowOff>
        </xdr:to>
        <xdr:sp macro="" textlink="">
          <xdr:nvSpPr>
            <xdr:cNvPr id="27827" name="Check Box 6323" hidden="1">
              <a:extLst>
                <a:ext uri="{63B3BB69-23CF-44E3-9099-C40C66FF867C}">
                  <a14:compatExt spid="_x0000_s27827"/>
                </a:ext>
                <a:ext uri="{FF2B5EF4-FFF2-40B4-BE49-F238E27FC236}">
                  <a16:creationId xmlns:a16="http://schemas.microsoft.com/office/drawing/2014/main" id="{00000000-0008-0000-0200-0000B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254</xdr:row>
          <xdr:rowOff>19050</xdr:rowOff>
        </xdr:from>
        <xdr:to>
          <xdr:col>7</xdr:col>
          <xdr:colOff>219075</xdr:colOff>
          <xdr:row>254</xdr:row>
          <xdr:rowOff>190500</xdr:rowOff>
        </xdr:to>
        <xdr:sp macro="" textlink="">
          <xdr:nvSpPr>
            <xdr:cNvPr id="27828" name="Check Box 6324" hidden="1">
              <a:extLst>
                <a:ext uri="{63B3BB69-23CF-44E3-9099-C40C66FF867C}">
                  <a14:compatExt spid="_x0000_s27828"/>
                </a:ext>
                <a:ext uri="{FF2B5EF4-FFF2-40B4-BE49-F238E27FC236}">
                  <a16:creationId xmlns:a16="http://schemas.microsoft.com/office/drawing/2014/main" id="{00000000-0008-0000-0200-0000B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38100</xdr:colOff>
          <xdr:row>254</xdr:row>
          <xdr:rowOff>19050</xdr:rowOff>
        </xdr:from>
        <xdr:to>
          <xdr:col>15</xdr:col>
          <xdr:colOff>9525</xdr:colOff>
          <xdr:row>254</xdr:row>
          <xdr:rowOff>190500</xdr:rowOff>
        </xdr:to>
        <xdr:sp macro="" textlink="">
          <xdr:nvSpPr>
            <xdr:cNvPr id="27829" name="Check Box 6325" hidden="1">
              <a:extLst>
                <a:ext uri="{63B3BB69-23CF-44E3-9099-C40C66FF867C}">
                  <a14:compatExt spid="_x0000_s27829"/>
                </a:ext>
                <a:ext uri="{FF2B5EF4-FFF2-40B4-BE49-F238E27FC236}">
                  <a16:creationId xmlns:a16="http://schemas.microsoft.com/office/drawing/2014/main" id="{00000000-0008-0000-0200-0000B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322</xdr:row>
          <xdr:rowOff>19050</xdr:rowOff>
        </xdr:from>
        <xdr:to>
          <xdr:col>7</xdr:col>
          <xdr:colOff>219075</xdr:colOff>
          <xdr:row>322</xdr:row>
          <xdr:rowOff>190500</xdr:rowOff>
        </xdr:to>
        <xdr:sp macro="" textlink="">
          <xdr:nvSpPr>
            <xdr:cNvPr id="27830" name="Check Box 6326" hidden="1">
              <a:extLst>
                <a:ext uri="{63B3BB69-23CF-44E3-9099-C40C66FF867C}">
                  <a14:compatExt spid="_x0000_s27830"/>
                </a:ext>
                <a:ext uri="{FF2B5EF4-FFF2-40B4-BE49-F238E27FC236}">
                  <a16:creationId xmlns:a16="http://schemas.microsoft.com/office/drawing/2014/main" id="{00000000-0008-0000-0200-0000B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38100</xdr:colOff>
          <xdr:row>322</xdr:row>
          <xdr:rowOff>19050</xdr:rowOff>
        </xdr:from>
        <xdr:to>
          <xdr:col>15</xdr:col>
          <xdr:colOff>9525</xdr:colOff>
          <xdr:row>322</xdr:row>
          <xdr:rowOff>190500</xdr:rowOff>
        </xdr:to>
        <xdr:sp macro="" textlink="">
          <xdr:nvSpPr>
            <xdr:cNvPr id="27831" name="Check Box 6327" hidden="1">
              <a:extLst>
                <a:ext uri="{63B3BB69-23CF-44E3-9099-C40C66FF867C}">
                  <a14:compatExt spid="_x0000_s27831"/>
                </a:ext>
                <a:ext uri="{FF2B5EF4-FFF2-40B4-BE49-F238E27FC236}">
                  <a16:creationId xmlns:a16="http://schemas.microsoft.com/office/drawing/2014/main" id="{00000000-0008-0000-0200-0000B7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60</xdr:row>
          <xdr:rowOff>19050</xdr:rowOff>
        </xdr:from>
        <xdr:to>
          <xdr:col>7</xdr:col>
          <xdr:colOff>228600</xdr:colOff>
          <xdr:row>60</xdr:row>
          <xdr:rowOff>190500</xdr:rowOff>
        </xdr:to>
        <xdr:sp macro="" textlink="">
          <xdr:nvSpPr>
            <xdr:cNvPr id="27837" name="Check Box 6333" hidden="1">
              <a:extLst>
                <a:ext uri="{63B3BB69-23CF-44E3-9099-C40C66FF867C}">
                  <a14:compatExt spid="_x0000_s27837"/>
                </a:ext>
                <a:ext uri="{FF2B5EF4-FFF2-40B4-BE49-F238E27FC236}">
                  <a16:creationId xmlns:a16="http://schemas.microsoft.com/office/drawing/2014/main" id="{00000000-0008-0000-0200-0000BD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60</xdr:row>
          <xdr:rowOff>19050</xdr:rowOff>
        </xdr:from>
        <xdr:to>
          <xdr:col>12</xdr:col>
          <xdr:colOff>228600</xdr:colOff>
          <xdr:row>60</xdr:row>
          <xdr:rowOff>190500</xdr:rowOff>
        </xdr:to>
        <xdr:sp macro="" textlink="">
          <xdr:nvSpPr>
            <xdr:cNvPr id="27838" name="Check Box 6334" hidden="1">
              <a:extLst>
                <a:ext uri="{63B3BB69-23CF-44E3-9099-C40C66FF867C}">
                  <a14:compatExt spid="_x0000_s27838"/>
                </a:ext>
                <a:ext uri="{FF2B5EF4-FFF2-40B4-BE49-F238E27FC236}">
                  <a16:creationId xmlns:a16="http://schemas.microsoft.com/office/drawing/2014/main" id="{00000000-0008-0000-0200-0000BE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60</xdr:row>
          <xdr:rowOff>19050</xdr:rowOff>
        </xdr:from>
        <xdr:to>
          <xdr:col>18</xdr:col>
          <xdr:colOff>228600</xdr:colOff>
          <xdr:row>60</xdr:row>
          <xdr:rowOff>190500</xdr:rowOff>
        </xdr:to>
        <xdr:sp macro="" textlink="">
          <xdr:nvSpPr>
            <xdr:cNvPr id="27839" name="Check Box 6335" hidden="1">
              <a:extLst>
                <a:ext uri="{63B3BB69-23CF-44E3-9099-C40C66FF867C}">
                  <a14:compatExt spid="_x0000_s27839"/>
                </a:ext>
                <a:ext uri="{FF2B5EF4-FFF2-40B4-BE49-F238E27FC236}">
                  <a16:creationId xmlns:a16="http://schemas.microsoft.com/office/drawing/2014/main" id="{00000000-0008-0000-0200-0000BF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69</xdr:row>
          <xdr:rowOff>19050</xdr:rowOff>
        </xdr:from>
        <xdr:to>
          <xdr:col>7</xdr:col>
          <xdr:colOff>228600</xdr:colOff>
          <xdr:row>69</xdr:row>
          <xdr:rowOff>190500</xdr:rowOff>
        </xdr:to>
        <xdr:sp macro="" textlink="">
          <xdr:nvSpPr>
            <xdr:cNvPr id="27840" name="Check Box 6336" hidden="1">
              <a:extLst>
                <a:ext uri="{63B3BB69-23CF-44E3-9099-C40C66FF867C}">
                  <a14:compatExt spid="_x0000_s27840"/>
                </a:ext>
                <a:ext uri="{FF2B5EF4-FFF2-40B4-BE49-F238E27FC236}">
                  <a16:creationId xmlns:a16="http://schemas.microsoft.com/office/drawing/2014/main" id="{00000000-0008-0000-0200-0000C0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69</xdr:row>
          <xdr:rowOff>19050</xdr:rowOff>
        </xdr:from>
        <xdr:to>
          <xdr:col>12</xdr:col>
          <xdr:colOff>228600</xdr:colOff>
          <xdr:row>69</xdr:row>
          <xdr:rowOff>190500</xdr:rowOff>
        </xdr:to>
        <xdr:sp macro="" textlink="">
          <xdr:nvSpPr>
            <xdr:cNvPr id="27841" name="Check Box 6337" hidden="1">
              <a:extLst>
                <a:ext uri="{63B3BB69-23CF-44E3-9099-C40C66FF867C}">
                  <a14:compatExt spid="_x0000_s27841"/>
                </a:ext>
                <a:ext uri="{FF2B5EF4-FFF2-40B4-BE49-F238E27FC236}">
                  <a16:creationId xmlns:a16="http://schemas.microsoft.com/office/drawing/2014/main" id="{00000000-0008-0000-0200-0000C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69</xdr:row>
          <xdr:rowOff>19050</xdr:rowOff>
        </xdr:from>
        <xdr:to>
          <xdr:col>18</xdr:col>
          <xdr:colOff>228600</xdr:colOff>
          <xdr:row>69</xdr:row>
          <xdr:rowOff>190500</xdr:rowOff>
        </xdr:to>
        <xdr:sp macro="" textlink="">
          <xdr:nvSpPr>
            <xdr:cNvPr id="27842" name="Check Box 6338" hidden="1">
              <a:extLst>
                <a:ext uri="{63B3BB69-23CF-44E3-9099-C40C66FF867C}">
                  <a14:compatExt spid="_x0000_s27842"/>
                </a:ext>
                <a:ext uri="{FF2B5EF4-FFF2-40B4-BE49-F238E27FC236}">
                  <a16:creationId xmlns:a16="http://schemas.microsoft.com/office/drawing/2014/main" id="{00000000-0008-0000-0200-0000C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78</xdr:row>
          <xdr:rowOff>19050</xdr:rowOff>
        </xdr:from>
        <xdr:to>
          <xdr:col>7</xdr:col>
          <xdr:colOff>228600</xdr:colOff>
          <xdr:row>78</xdr:row>
          <xdr:rowOff>190500</xdr:rowOff>
        </xdr:to>
        <xdr:sp macro="" textlink="">
          <xdr:nvSpPr>
            <xdr:cNvPr id="27843" name="Check Box 6339" hidden="1">
              <a:extLst>
                <a:ext uri="{63B3BB69-23CF-44E3-9099-C40C66FF867C}">
                  <a14:compatExt spid="_x0000_s27843"/>
                </a:ext>
                <a:ext uri="{FF2B5EF4-FFF2-40B4-BE49-F238E27FC236}">
                  <a16:creationId xmlns:a16="http://schemas.microsoft.com/office/drawing/2014/main" id="{00000000-0008-0000-0200-0000C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78</xdr:row>
          <xdr:rowOff>19050</xdr:rowOff>
        </xdr:from>
        <xdr:to>
          <xdr:col>12</xdr:col>
          <xdr:colOff>228600</xdr:colOff>
          <xdr:row>78</xdr:row>
          <xdr:rowOff>190500</xdr:rowOff>
        </xdr:to>
        <xdr:sp macro="" textlink="">
          <xdr:nvSpPr>
            <xdr:cNvPr id="27844" name="Check Box 6340" hidden="1">
              <a:extLst>
                <a:ext uri="{63B3BB69-23CF-44E3-9099-C40C66FF867C}">
                  <a14:compatExt spid="_x0000_s27844"/>
                </a:ext>
                <a:ext uri="{FF2B5EF4-FFF2-40B4-BE49-F238E27FC236}">
                  <a16:creationId xmlns:a16="http://schemas.microsoft.com/office/drawing/2014/main" id="{00000000-0008-0000-0200-0000C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78</xdr:row>
          <xdr:rowOff>19050</xdr:rowOff>
        </xdr:from>
        <xdr:to>
          <xdr:col>18</xdr:col>
          <xdr:colOff>228600</xdr:colOff>
          <xdr:row>78</xdr:row>
          <xdr:rowOff>190500</xdr:rowOff>
        </xdr:to>
        <xdr:sp macro="" textlink="">
          <xdr:nvSpPr>
            <xdr:cNvPr id="27845" name="Check Box 6341" hidden="1">
              <a:extLst>
                <a:ext uri="{63B3BB69-23CF-44E3-9099-C40C66FF867C}">
                  <a14:compatExt spid="_x0000_s27845"/>
                </a:ext>
                <a:ext uri="{FF2B5EF4-FFF2-40B4-BE49-F238E27FC236}">
                  <a16:creationId xmlns:a16="http://schemas.microsoft.com/office/drawing/2014/main" id="{00000000-0008-0000-0200-0000C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87</xdr:row>
          <xdr:rowOff>19050</xdr:rowOff>
        </xdr:from>
        <xdr:to>
          <xdr:col>7</xdr:col>
          <xdr:colOff>228600</xdr:colOff>
          <xdr:row>87</xdr:row>
          <xdr:rowOff>190500</xdr:rowOff>
        </xdr:to>
        <xdr:sp macro="" textlink="">
          <xdr:nvSpPr>
            <xdr:cNvPr id="27846" name="Check Box 6342" hidden="1">
              <a:extLst>
                <a:ext uri="{63B3BB69-23CF-44E3-9099-C40C66FF867C}">
                  <a14:compatExt spid="_x0000_s27846"/>
                </a:ext>
                <a:ext uri="{FF2B5EF4-FFF2-40B4-BE49-F238E27FC236}">
                  <a16:creationId xmlns:a16="http://schemas.microsoft.com/office/drawing/2014/main" id="{00000000-0008-0000-0200-0000C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87</xdr:row>
          <xdr:rowOff>19050</xdr:rowOff>
        </xdr:from>
        <xdr:to>
          <xdr:col>12</xdr:col>
          <xdr:colOff>228600</xdr:colOff>
          <xdr:row>87</xdr:row>
          <xdr:rowOff>190500</xdr:rowOff>
        </xdr:to>
        <xdr:sp macro="" textlink="">
          <xdr:nvSpPr>
            <xdr:cNvPr id="27847" name="Check Box 6343" hidden="1">
              <a:extLst>
                <a:ext uri="{63B3BB69-23CF-44E3-9099-C40C66FF867C}">
                  <a14:compatExt spid="_x0000_s27847"/>
                </a:ext>
                <a:ext uri="{FF2B5EF4-FFF2-40B4-BE49-F238E27FC236}">
                  <a16:creationId xmlns:a16="http://schemas.microsoft.com/office/drawing/2014/main" id="{00000000-0008-0000-0200-0000C7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87</xdr:row>
          <xdr:rowOff>19050</xdr:rowOff>
        </xdr:from>
        <xdr:to>
          <xdr:col>18</xdr:col>
          <xdr:colOff>228600</xdr:colOff>
          <xdr:row>87</xdr:row>
          <xdr:rowOff>190500</xdr:rowOff>
        </xdr:to>
        <xdr:sp macro="" textlink="">
          <xdr:nvSpPr>
            <xdr:cNvPr id="27848" name="Check Box 6344" hidden="1">
              <a:extLst>
                <a:ext uri="{63B3BB69-23CF-44E3-9099-C40C66FF867C}">
                  <a14:compatExt spid="_x0000_s27848"/>
                </a:ext>
                <a:ext uri="{FF2B5EF4-FFF2-40B4-BE49-F238E27FC236}">
                  <a16:creationId xmlns:a16="http://schemas.microsoft.com/office/drawing/2014/main" id="{00000000-0008-0000-0200-0000C8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392</xdr:row>
          <xdr:rowOff>19050</xdr:rowOff>
        </xdr:from>
        <xdr:to>
          <xdr:col>7</xdr:col>
          <xdr:colOff>228600</xdr:colOff>
          <xdr:row>392</xdr:row>
          <xdr:rowOff>190500</xdr:rowOff>
        </xdr:to>
        <xdr:sp macro="" textlink="">
          <xdr:nvSpPr>
            <xdr:cNvPr id="27969" name="Check Box 6465" hidden="1">
              <a:extLst>
                <a:ext uri="{63B3BB69-23CF-44E3-9099-C40C66FF867C}">
                  <a14:compatExt spid="_x0000_s27969"/>
                </a:ext>
                <a:ext uri="{FF2B5EF4-FFF2-40B4-BE49-F238E27FC236}">
                  <a16:creationId xmlns:a16="http://schemas.microsoft.com/office/drawing/2014/main" id="{00000000-0008-0000-0200-000041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393</xdr:row>
          <xdr:rowOff>19050</xdr:rowOff>
        </xdr:from>
        <xdr:to>
          <xdr:col>7</xdr:col>
          <xdr:colOff>228600</xdr:colOff>
          <xdr:row>393</xdr:row>
          <xdr:rowOff>190500</xdr:rowOff>
        </xdr:to>
        <xdr:sp macro="" textlink="">
          <xdr:nvSpPr>
            <xdr:cNvPr id="27970" name="Check Box 6466" hidden="1">
              <a:extLst>
                <a:ext uri="{63B3BB69-23CF-44E3-9099-C40C66FF867C}">
                  <a14:compatExt spid="_x0000_s27970"/>
                </a:ext>
                <a:ext uri="{FF2B5EF4-FFF2-40B4-BE49-F238E27FC236}">
                  <a16:creationId xmlns:a16="http://schemas.microsoft.com/office/drawing/2014/main" id="{00000000-0008-0000-0200-000042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394</xdr:row>
          <xdr:rowOff>19050</xdr:rowOff>
        </xdr:from>
        <xdr:to>
          <xdr:col>7</xdr:col>
          <xdr:colOff>228600</xdr:colOff>
          <xdr:row>394</xdr:row>
          <xdr:rowOff>190500</xdr:rowOff>
        </xdr:to>
        <xdr:sp macro="" textlink="">
          <xdr:nvSpPr>
            <xdr:cNvPr id="27971" name="Check Box 6467" hidden="1">
              <a:extLst>
                <a:ext uri="{63B3BB69-23CF-44E3-9099-C40C66FF867C}">
                  <a14:compatExt spid="_x0000_s27971"/>
                </a:ext>
                <a:ext uri="{FF2B5EF4-FFF2-40B4-BE49-F238E27FC236}">
                  <a16:creationId xmlns:a16="http://schemas.microsoft.com/office/drawing/2014/main" id="{00000000-0008-0000-0200-000043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395</xdr:row>
          <xdr:rowOff>19050</xdr:rowOff>
        </xdr:from>
        <xdr:to>
          <xdr:col>7</xdr:col>
          <xdr:colOff>228600</xdr:colOff>
          <xdr:row>395</xdr:row>
          <xdr:rowOff>190500</xdr:rowOff>
        </xdr:to>
        <xdr:sp macro="" textlink="">
          <xdr:nvSpPr>
            <xdr:cNvPr id="27973" name="Check Box 6469" hidden="1">
              <a:extLst>
                <a:ext uri="{63B3BB69-23CF-44E3-9099-C40C66FF867C}">
                  <a14:compatExt spid="_x0000_s27973"/>
                </a:ext>
                <a:ext uri="{FF2B5EF4-FFF2-40B4-BE49-F238E27FC236}">
                  <a16:creationId xmlns:a16="http://schemas.microsoft.com/office/drawing/2014/main" id="{00000000-0008-0000-0200-000045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398</xdr:row>
          <xdr:rowOff>19050</xdr:rowOff>
        </xdr:from>
        <xdr:to>
          <xdr:col>7</xdr:col>
          <xdr:colOff>228600</xdr:colOff>
          <xdr:row>398</xdr:row>
          <xdr:rowOff>190500</xdr:rowOff>
        </xdr:to>
        <xdr:sp macro="" textlink="">
          <xdr:nvSpPr>
            <xdr:cNvPr id="27974" name="Check Box 6470" hidden="1">
              <a:extLst>
                <a:ext uri="{63B3BB69-23CF-44E3-9099-C40C66FF867C}">
                  <a14:compatExt spid="_x0000_s27974"/>
                </a:ext>
                <a:ext uri="{FF2B5EF4-FFF2-40B4-BE49-F238E27FC236}">
                  <a16:creationId xmlns:a16="http://schemas.microsoft.com/office/drawing/2014/main" id="{00000000-0008-0000-0200-000046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398</xdr:row>
          <xdr:rowOff>19050</xdr:rowOff>
        </xdr:from>
        <xdr:to>
          <xdr:col>12</xdr:col>
          <xdr:colOff>228600</xdr:colOff>
          <xdr:row>398</xdr:row>
          <xdr:rowOff>190500</xdr:rowOff>
        </xdr:to>
        <xdr:sp macro="" textlink="">
          <xdr:nvSpPr>
            <xdr:cNvPr id="27975" name="Check Box 6471" hidden="1">
              <a:extLst>
                <a:ext uri="{63B3BB69-23CF-44E3-9099-C40C66FF867C}">
                  <a14:compatExt spid="_x0000_s27975"/>
                </a:ext>
                <a:ext uri="{FF2B5EF4-FFF2-40B4-BE49-F238E27FC236}">
                  <a16:creationId xmlns:a16="http://schemas.microsoft.com/office/drawing/2014/main" id="{00000000-0008-0000-0200-000047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398</xdr:row>
          <xdr:rowOff>19050</xdr:rowOff>
        </xdr:from>
        <xdr:to>
          <xdr:col>18</xdr:col>
          <xdr:colOff>228600</xdr:colOff>
          <xdr:row>398</xdr:row>
          <xdr:rowOff>190500</xdr:rowOff>
        </xdr:to>
        <xdr:sp macro="" textlink="">
          <xdr:nvSpPr>
            <xdr:cNvPr id="27976" name="Check Box 6472" hidden="1">
              <a:extLst>
                <a:ext uri="{63B3BB69-23CF-44E3-9099-C40C66FF867C}">
                  <a14:compatExt spid="_x0000_s27976"/>
                </a:ext>
                <a:ext uri="{FF2B5EF4-FFF2-40B4-BE49-F238E27FC236}">
                  <a16:creationId xmlns:a16="http://schemas.microsoft.com/office/drawing/2014/main" id="{00000000-0008-0000-0200-000048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413</xdr:row>
          <xdr:rowOff>19050</xdr:rowOff>
        </xdr:from>
        <xdr:to>
          <xdr:col>7</xdr:col>
          <xdr:colOff>228600</xdr:colOff>
          <xdr:row>413</xdr:row>
          <xdr:rowOff>190500</xdr:rowOff>
        </xdr:to>
        <xdr:sp macro="" textlink="">
          <xdr:nvSpPr>
            <xdr:cNvPr id="27983" name="Check Box 6479" hidden="1">
              <a:extLst>
                <a:ext uri="{63B3BB69-23CF-44E3-9099-C40C66FF867C}">
                  <a14:compatExt spid="_x0000_s27983"/>
                </a:ext>
                <a:ext uri="{FF2B5EF4-FFF2-40B4-BE49-F238E27FC236}">
                  <a16:creationId xmlns:a16="http://schemas.microsoft.com/office/drawing/2014/main" id="{00000000-0008-0000-0200-00004F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413</xdr:row>
          <xdr:rowOff>19050</xdr:rowOff>
        </xdr:from>
        <xdr:to>
          <xdr:col>12</xdr:col>
          <xdr:colOff>228600</xdr:colOff>
          <xdr:row>413</xdr:row>
          <xdr:rowOff>190500</xdr:rowOff>
        </xdr:to>
        <xdr:sp macro="" textlink="">
          <xdr:nvSpPr>
            <xdr:cNvPr id="27984" name="Check Box 6480" hidden="1">
              <a:extLst>
                <a:ext uri="{63B3BB69-23CF-44E3-9099-C40C66FF867C}">
                  <a14:compatExt spid="_x0000_s27984"/>
                </a:ext>
                <a:ext uri="{FF2B5EF4-FFF2-40B4-BE49-F238E27FC236}">
                  <a16:creationId xmlns:a16="http://schemas.microsoft.com/office/drawing/2014/main" id="{00000000-0008-0000-0200-000050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413</xdr:row>
          <xdr:rowOff>19050</xdr:rowOff>
        </xdr:from>
        <xdr:to>
          <xdr:col>18</xdr:col>
          <xdr:colOff>228600</xdr:colOff>
          <xdr:row>413</xdr:row>
          <xdr:rowOff>190500</xdr:rowOff>
        </xdr:to>
        <xdr:sp macro="" textlink="">
          <xdr:nvSpPr>
            <xdr:cNvPr id="27985" name="Check Box 6481" hidden="1">
              <a:extLst>
                <a:ext uri="{63B3BB69-23CF-44E3-9099-C40C66FF867C}">
                  <a14:compatExt spid="_x0000_s27985"/>
                </a:ext>
                <a:ext uri="{FF2B5EF4-FFF2-40B4-BE49-F238E27FC236}">
                  <a16:creationId xmlns:a16="http://schemas.microsoft.com/office/drawing/2014/main" id="{00000000-0008-0000-0200-000051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428</xdr:row>
          <xdr:rowOff>19050</xdr:rowOff>
        </xdr:from>
        <xdr:to>
          <xdr:col>7</xdr:col>
          <xdr:colOff>228600</xdr:colOff>
          <xdr:row>428</xdr:row>
          <xdr:rowOff>190500</xdr:rowOff>
        </xdr:to>
        <xdr:sp macro="" textlink="">
          <xdr:nvSpPr>
            <xdr:cNvPr id="27991" name="Check Box 6487" hidden="1">
              <a:extLst>
                <a:ext uri="{63B3BB69-23CF-44E3-9099-C40C66FF867C}">
                  <a14:compatExt spid="_x0000_s27991"/>
                </a:ext>
                <a:ext uri="{FF2B5EF4-FFF2-40B4-BE49-F238E27FC236}">
                  <a16:creationId xmlns:a16="http://schemas.microsoft.com/office/drawing/2014/main" id="{00000000-0008-0000-0200-000057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428</xdr:row>
          <xdr:rowOff>19050</xdr:rowOff>
        </xdr:from>
        <xdr:to>
          <xdr:col>12</xdr:col>
          <xdr:colOff>228600</xdr:colOff>
          <xdr:row>428</xdr:row>
          <xdr:rowOff>190500</xdr:rowOff>
        </xdr:to>
        <xdr:sp macro="" textlink="">
          <xdr:nvSpPr>
            <xdr:cNvPr id="27992" name="Check Box 6488" hidden="1">
              <a:extLst>
                <a:ext uri="{63B3BB69-23CF-44E3-9099-C40C66FF867C}">
                  <a14:compatExt spid="_x0000_s27992"/>
                </a:ext>
                <a:ext uri="{FF2B5EF4-FFF2-40B4-BE49-F238E27FC236}">
                  <a16:creationId xmlns:a16="http://schemas.microsoft.com/office/drawing/2014/main" id="{00000000-0008-0000-0200-000058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428</xdr:row>
          <xdr:rowOff>19050</xdr:rowOff>
        </xdr:from>
        <xdr:to>
          <xdr:col>18</xdr:col>
          <xdr:colOff>228600</xdr:colOff>
          <xdr:row>428</xdr:row>
          <xdr:rowOff>190500</xdr:rowOff>
        </xdr:to>
        <xdr:sp macro="" textlink="">
          <xdr:nvSpPr>
            <xdr:cNvPr id="27993" name="Check Box 6489" hidden="1">
              <a:extLst>
                <a:ext uri="{63B3BB69-23CF-44E3-9099-C40C66FF867C}">
                  <a14:compatExt spid="_x0000_s27993"/>
                </a:ext>
                <a:ext uri="{FF2B5EF4-FFF2-40B4-BE49-F238E27FC236}">
                  <a16:creationId xmlns:a16="http://schemas.microsoft.com/office/drawing/2014/main" id="{00000000-0008-0000-0200-000059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407</xdr:row>
          <xdr:rowOff>19050</xdr:rowOff>
        </xdr:from>
        <xdr:to>
          <xdr:col>7</xdr:col>
          <xdr:colOff>228600</xdr:colOff>
          <xdr:row>407</xdr:row>
          <xdr:rowOff>190500</xdr:rowOff>
        </xdr:to>
        <xdr:sp macro="" textlink="">
          <xdr:nvSpPr>
            <xdr:cNvPr id="27994" name="Check Box 6490" hidden="1">
              <a:extLst>
                <a:ext uri="{63B3BB69-23CF-44E3-9099-C40C66FF867C}">
                  <a14:compatExt spid="_x0000_s27994"/>
                </a:ext>
                <a:ext uri="{FF2B5EF4-FFF2-40B4-BE49-F238E27FC236}">
                  <a16:creationId xmlns:a16="http://schemas.microsoft.com/office/drawing/2014/main" id="{00000000-0008-0000-0200-00005A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408</xdr:row>
          <xdr:rowOff>19050</xdr:rowOff>
        </xdr:from>
        <xdr:to>
          <xdr:col>7</xdr:col>
          <xdr:colOff>228600</xdr:colOff>
          <xdr:row>408</xdr:row>
          <xdr:rowOff>190500</xdr:rowOff>
        </xdr:to>
        <xdr:sp macro="" textlink="">
          <xdr:nvSpPr>
            <xdr:cNvPr id="27995" name="Check Box 6491" hidden="1">
              <a:extLst>
                <a:ext uri="{63B3BB69-23CF-44E3-9099-C40C66FF867C}">
                  <a14:compatExt spid="_x0000_s27995"/>
                </a:ext>
                <a:ext uri="{FF2B5EF4-FFF2-40B4-BE49-F238E27FC236}">
                  <a16:creationId xmlns:a16="http://schemas.microsoft.com/office/drawing/2014/main" id="{00000000-0008-0000-0200-00005B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409</xdr:row>
          <xdr:rowOff>19050</xdr:rowOff>
        </xdr:from>
        <xdr:to>
          <xdr:col>7</xdr:col>
          <xdr:colOff>228600</xdr:colOff>
          <xdr:row>409</xdr:row>
          <xdr:rowOff>190500</xdr:rowOff>
        </xdr:to>
        <xdr:sp macro="" textlink="">
          <xdr:nvSpPr>
            <xdr:cNvPr id="27996" name="Check Box 6492" hidden="1">
              <a:extLst>
                <a:ext uri="{63B3BB69-23CF-44E3-9099-C40C66FF867C}">
                  <a14:compatExt spid="_x0000_s27996"/>
                </a:ext>
                <a:ext uri="{FF2B5EF4-FFF2-40B4-BE49-F238E27FC236}">
                  <a16:creationId xmlns:a16="http://schemas.microsoft.com/office/drawing/2014/main" id="{00000000-0008-0000-0200-00005C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410</xdr:row>
          <xdr:rowOff>19050</xdr:rowOff>
        </xdr:from>
        <xdr:to>
          <xdr:col>7</xdr:col>
          <xdr:colOff>228600</xdr:colOff>
          <xdr:row>410</xdr:row>
          <xdr:rowOff>190500</xdr:rowOff>
        </xdr:to>
        <xdr:sp macro="" textlink="">
          <xdr:nvSpPr>
            <xdr:cNvPr id="27997" name="Check Box 6493" hidden="1">
              <a:extLst>
                <a:ext uri="{63B3BB69-23CF-44E3-9099-C40C66FF867C}">
                  <a14:compatExt spid="_x0000_s27997"/>
                </a:ext>
                <a:ext uri="{FF2B5EF4-FFF2-40B4-BE49-F238E27FC236}">
                  <a16:creationId xmlns:a16="http://schemas.microsoft.com/office/drawing/2014/main" id="{00000000-0008-0000-0200-00005D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422</xdr:row>
          <xdr:rowOff>19050</xdr:rowOff>
        </xdr:from>
        <xdr:to>
          <xdr:col>7</xdr:col>
          <xdr:colOff>228600</xdr:colOff>
          <xdr:row>422</xdr:row>
          <xdr:rowOff>190500</xdr:rowOff>
        </xdr:to>
        <xdr:sp macro="" textlink="">
          <xdr:nvSpPr>
            <xdr:cNvPr id="27998" name="Check Box 6494" hidden="1">
              <a:extLst>
                <a:ext uri="{63B3BB69-23CF-44E3-9099-C40C66FF867C}">
                  <a14:compatExt spid="_x0000_s27998"/>
                </a:ext>
                <a:ext uri="{FF2B5EF4-FFF2-40B4-BE49-F238E27FC236}">
                  <a16:creationId xmlns:a16="http://schemas.microsoft.com/office/drawing/2014/main" id="{00000000-0008-0000-0200-00005E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423</xdr:row>
          <xdr:rowOff>19050</xdr:rowOff>
        </xdr:from>
        <xdr:to>
          <xdr:col>7</xdr:col>
          <xdr:colOff>228600</xdr:colOff>
          <xdr:row>423</xdr:row>
          <xdr:rowOff>190500</xdr:rowOff>
        </xdr:to>
        <xdr:sp macro="" textlink="">
          <xdr:nvSpPr>
            <xdr:cNvPr id="27999" name="Check Box 6495" hidden="1">
              <a:extLst>
                <a:ext uri="{63B3BB69-23CF-44E3-9099-C40C66FF867C}">
                  <a14:compatExt spid="_x0000_s27999"/>
                </a:ext>
                <a:ext uri="{FF2B5EF4-FFF2-40B4-BE49-F238E27FC236}">
                  <a16:creationId xmlns:a16="http://schemas.microsoft.com/office/drawing/2014/main" id="{00000000-0008-0000-0200-00005F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424</xdr:row>
          <xdr:rowOff>19050</xdr:rowOff>
        </xdr:from>
        <xdr:to>
          <xdr:col>7</xdr:col>
          <xdr:colOff>228600</xdr:colOff>
          <xdr:row>424</xdr:row>
          <xdr:rowOff>190500</xdr:rowOff>
        </xdr:to>
        <xdr:sp macro="" textlink="">
          <xdr:nvSpPr>
            <xdr:cNvPr id="28000" name="Check Box 6496" hidden="1">
              <a:extLst>
                <a:ext uri="{63B3BB69-23CF-44E3-9099-C40C66FF867C}">
                  <a14:compatExt spid="_x0000_s28000"/>
                </a:ext>
                <a:ext uri="{FF2B5EF4-FFF2-40B4-BE49-F238E27FC236}">
                  <a16:creationId xmlns:a16="http://schemas.microsoft.com/office/drawing/2014/main" id="{00000000-0008-0000-0200-000060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425</xdr:row>
          <xdr:rowOff>19050</xdr:rowOff>
        </xdr:from>
        <xdr:to>
          <xdr:col>7</xdr:col>
          <xdr:colOff>228600</xdr:colOff>
          <xdr:row>425</xdr:row>
          <xdr:rowOff>190500</xdr:rowOff>
        </xdr:to>
        <xdr:sp macro="" textlink="">
          <xdr:nvSpPr>
            <xdr:cNvPr id="28001" name="Check Box 6497" hidden="1">
              <a:extLst>
                <a:ext uri="{63B3BB69-23CF-44E3-9099-C40C66FF867C}">
                  <a14:compatExt spid="_x0000_s28001"/>
                </a:ext>
                <a:ext uri="{FF2B5EF4-FFF2-40B4-BE49-F238E27FC236}">
                  <a16:creationId xmlns:a16="http://schemas.microsoft.com/office/drawing/2014/main" id="{00000000-0008-0000-0200-000061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471</xdr:row>
          <xdr:rowOff>19050</xdr:rowOff>
        </xdr:from>
        <xdr:to>
          <xdr:col>7</xdr:col>
          <xdr:colOff>228600</xdr:colOff>
          <xdr:row>471</xdr:row>
          <xdr:rowOff>190500</xdr:rowOff>
        </xdr:to>
        <xdr:sp macro="" textlink="">
          <xdr:nvSpPr>
            <xdr:cNvPr id="28014" name="Check Box 6510" hidden="1">
              <a:extLst>
                <a:ext uri="{63B3BB69-23CF-44E3-9099-C40C66FF867C}">
                  <a14:compatExt spid="_x0000_s28014"/>
                </a:ext>
                <a:ext uri="{FF2B5EF4-FFF2-40B4-BE49-F238E27FC236}">
                  <a16:creationId xmlns:a16="http://schemas.microsoft.com/office/drawing/2014/main" id="{00000000-0008-0000-0200-00006E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471</xdr:row>
          <xdr:rowOff>19050</xdr:rowOff>
        </xdr:from>
        <xdr:to>
          <xdr:col>12</xdr:col>
          <xdr:colOff>228600</xdr:colOff>
          <xdr:row>471</xdr:row>
          <xdr:rowOff>190500</xdr:rowOff>
        </xdr:to>
        <xdr:sp macro="" textlink="">
          <xdr:nvSpPr>
            <xdr:cNvPr id="28015" name="Check Box 6511" hidden="1">
              <a:extLst>
                <a:ext uri="{63B3BB69-23CF-44E3-9099-C40C66FF867C}">
                  <a14:compatExt spid="_x0000_s28015"/>
                </a:ext>
                <a:ext uri="{FF2B5EF4-FFF2-40B4-BE49-F238E27FC236}">
                  <a16:creationId xmlns:a16="http://schemas.microsoft.com/office/drawing/2014/main" id="{00000000-0008-0000-0200-00006F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471</xdr:row>
          <xdr:rowOff>19050</xdr:rowOff>
        </xdr:from>
        <xdr:to>
          <xdr:col>18</xdr:col>
          <xdr:colOff>228600</xdr:colOff>
          <xdr:row>471</xdr:row>
          <xdr:rowOff>190500</xdr:rowOff>
        </xdr:to>
        <xdr:sp macro="" textlink="">
          <xdr:nvSpPr>
            <xdr:cNvPr id="28016" name="Check Box 6512" hidden="1">
              <a:extLst>
                <a:ext uri="{63B3BB69-23CF-44E3-9099-C40C66FF867C}">
                  <a14:compatExt spid="_x0000_s28016"/>
                </a:ext>
                <a:ext uri="{FF2B5EF4-FFF2-40B4-BE49-F238E27FC236}">
                  <a16:creationId xmlns:a16="http://schemas.microsoft.com/office/drawing/2014/main" id="{00000000-0008-0000-0200-000070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491</xdr:row>
          <xdr:rowOff>19050</xdr:rowOff>
        </xdr:from>
        <xdr:to>
          <xdr:col>7</xdr:col>
          <xdr:colOff>228600</xdr:colOff>
          <xdr:row>491</xdr:row>
          <xdr:rowOff>190500</xdr:rowOff>
        </xdr:to>
        <xdr:sp macro="" textlink="">
          <xdr:nvSpPr>
            <xdr:cNvPr id="28017" name="Check Box 6513" hidden="1">
              <a:extLst>
                <a:ext uri="{63B3BB69-23CF-44E3-9099-C40C66FF867C}">
                  <a14:compatExt spid="_x0000_s28017"/>
                </a:ext>
                <a:ext uri="{FF2B5EF4-FFF2-40B4-BE49-F238E27FC236}">
                  <a16:creationId xmlns:a16="http://schemas.microsoft.com/office/drawing/2014/main" id="{00000000-0008-0000-0200-000071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491</xdr:row>
          <xdr:rowOff>19050</xdr:rowOff>
        </xdr:from>
        <xdr:to>
          <xdr:col>12</xdr:col>
          <xdr:colOff>228600</xdr:colOff>
          <xdr:row>491</xdr:row>
          <xdr:rowOff>190500</xdr:rowOff>
        </xdr:to>
        <xdr:sp macro="" textlink="">
          <xdr:nvSpPr>
            <xdr:cNvPr id="28018" name="Check Box 6514" hidden="1">
              <a:extLst>
                <a:ext uri="{63B3BB69-23CF-44E3-9099-C40C66FF867C}">
                  <a14:compatExt spid="_x0000_s28018"/>
                </a:ext>
                <a:ext uri="{FF2B5EF4-FFF2-40B4-BE49-F238E27FC236}">
                  <a16:creationId xmlns:a16="http://schemas.microsoft.com/office/drawing/2014/main" id="{00000000-0008-0000-0200-000072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491</xdr:row>
          <xdr:rowOff>19050</xdr:rowOff>
        </xdr:from>
        <xdr:to>
          <xdr:col>18</xdr:col>
          <xdr:colOff>228600</xdr:colOff>
          <xdr:row>491</xdr:row>
          <xdr:rowOff>190500</xdr:rowOff>
        </xdr:to>
        <xdr:sp macro="" textlink="">
          <xdr:nvSpPr>
            <xdr:cNvPr id="28019" name="Check Box 6515" hidden="1">
              <a:extLst>
                <a:ext uri="{63B3BB69-23CF-44E3-9099-C40C66FF867C}">
                  <a14:compatExt spid="_x0000_s28019"/>
                </a:ext>
                <a:ext uri="{FF2B5EF4-FFF2-40B4-BE49-F238E27FC236}">
                  <a16:creationId xmlns:a16="http://schemas.microsoft.com/office/drawing/2014/main" id="{00000000-0008-0000-0200-000073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505</xdr:row>
          <xdr:rowOff>19050</xdr:rowOff>
        </xdr:from>
        <xdr:to>
          <xdr:col>7</xdr:col>
          <xdr:colOff>228600</xdr:colOff>
          <xdr:row>505</xdr:row>
          <xdr:rowOff>190500</xdr:rowOff>
        </xdr:to>
        <xdr:sp macro="" textlink="">
          <xdr:nvSpPr>
            <xdr:cNvPr id="28020" name="Check Box 6516" hidden="1">
              <a:extLst>
                <a:ext uri="{63B3BB69-23CF-44E3-9099-C40C66FF867C}">
                  <a14:compatExt spid="_x0000_s28020"/>
                </a:ext>
                <a:ext uri="{FF2B5EF4-FFF2-40B4-BE49-F238E27FC236}">
                  <a16:creationId xmlns:a16="http://schemas.microsoft.com/office/drawing/2014/main" id="{00000000-0008-0000-0200-000074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505</xdr:row>
          <xdr:rowOff>19050</xdr:rowOff>
        </xdr:from>
        <xdr:to>
          <xdr:col>12</xdr:col>
          <xdr:colOff>228600</xdr:colOff>
          <xdr:row>505</xdr:row>
          <xdr:rowOff>190500</xdr:rowOff>
        </xdr:to>
        <xdr:sp macro="" textlink="">
          <xdr:nvSpPr>
            <xdr:cNvPr id="28021" name="Check Box 6517" hidden="1">
              <a:extLst>
                <a:ext uri="{63B3BB69-23CF-44E3-9099-C40C66FF867C}">
                  <a14:compatExt spid="_x0000_s28021"/>
                </a:ext>
                <a:ext uri="{FF2B5EF4-FFF2-40B4-BE49-F238E27FC236}">
                  <a16:creationId xmlns:a16="http://schemas.microsoft.com/office/drawing/2014/main" id="{00000000-0008-0000-0200-000075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505</xdr:row>
          <xdr:rowOff>19050</xdr:rowOff>
        </xdr:from>
        <xdr:to>
          <xdr:col>18</xdr:col>
          <xdr:colOff>228600</xdr:colOff>
          <xdr:row>505</xdr:row>
          <xdr:rowOff>190500</xdr:rowOff>
        </xdr:to>
        <xdr:sp macro="" textlink="">
          <xdr:nvSpPr>
            <xdr:cNvPr id="28022" name="Check Box 6518" hidden="1">
              <a:extLst>
                <a:ext uri="{63B3BB69-23CF-44E3-9099-C40C66FF867C}">
                  <a14:compatExt spid="_x0000_s28022"/>
                </a:ext>
                <a:ext uri="{FF2B5EF4-FFF2-40B4-BE49-F238E27FC236}">
                  <a16:creationId xmlns:a16="http://schemas.microsoft.com/office/drawing/2014/main" id="{00000000-0008-0000-0200-000076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527</xdr:row>
          <xdr:rowOff>19050</xdr:rowOff>
        </xdr:from>
        <xdr:to>
          <xdr:col>7</xdr:col>
          <xdr:colOff>228600</xdr:colOff>
          <xdr:row>527</xdr:row>
          <xdr:rowOff>190500</xdr:rowOff>
        </xdr:to>
        <xdr:sp macro="" textlink="">
          <xdr:nvSpPr>
            <xdr:cNvPr id="28023" name="Check Box 6519" hidden="1">
              <a:extLst>
                <a:ext uri="{63B3BB69-23CF-44E3-9099-C40C66FF867C}">
                  <a14:compatExt spid="_x0000_s28023"/>
                </a:ext>
                <a:ext uri="{FF2B5EF4-FFF2-40B4-BE49-F238E27FC236}">
                  <a16:creationId xmlns:a16="http://schemas.microsoft.com/office/drawing/2014/main" id="{00000000-0008-0000-0200-000077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527</xdr:row>
          <xdr:rowOff>19050</xdr:rowOff>
        </xdr:from>
        <xdr:to>
          <xdr:col>12</xdr:col>
          <xdr:colOff>228600</xdr:colOff>
          <xdr:row>527</xdr:row>
          <xdr:rowOff>190500</xdr:rowOff>
        </xdr:to>
        <xdr:sp macro="" textlink="">
          <xdr:nvSpPr>
            <xdr:cNvPr id="28024" name="Check Box 6520" hidden="1">
              <a:extLst>
                <a:ext uri="{63B3BB69-23CF-44E3-9099-C40C66FF867C}">
                  <a14:compatExt spid="_x0000_s28024"/>
                </a:ext>
                <a:ext uri="{FF2B5EF4-FFF2-40B4-BE49-F238E27FC236}">
                  <a16:creationId xmlns:a16="http://schemas.microsoft.com/office/drawing/2014/main" id="{00000000-0008-0000-0200-000078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527</xdr:row>
          <xdr:rowOff>19050</xdr:rowOff>
        </xdr:from>
        <xdr:to>
          <xdr:col>18</xdr:col>
          <xdr:colOff>228600</xdr:colOff>
          <xdr:row>527</xdr:row>
          <xdr:rowOff>190500</xdr:rowOff>
        </xdr:to>
        <xdr:sp macro="" textlink="">
          <xdr:nvSpPr>
            <xdr:cNvPr id="28025" name="Check Box 6521" hidden="1">
              <a:extLst>
                <a:ext uri="{63B3BB69-23CF-44E3-9099-C40C66FF867C}">
                  <a14:compatExt spid="_x0000_s28025"/>
                </a:ext>
                <a:ext uri="{FF2B5EF4-FFF2-40B4-BE49-F238E27FC236}">
                  <a16:creationId xmlns:a16="http://schemas.microsoft.com/office/drawing/2014/main" id="{00000000-0008-0000-0200-000079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544</xdr:row>
          <xdr:rowOff>19050</xdr:rowOff>
        </xdr:from>
        <xdr:to>
          <xdr:col>7</xdr:col>
          <xdr:colOff>228600</xdr:colOff>
          <xdr:row>544</xdr:row>
          <xdr:rowOff>190500</xdr:rowOff>
        </xdr:to>
        <xdr:sp macro="" textlink="">
          <xdr:nvSpPr>
            <xdr:cNvPr id="28060" name="Check Box 6556" hidden="1">
              <a:extLst>
                <a:ext uri="{63B3BB69-23CF-44E3-9099-C40C66FF867C}">
                  <a14:compatExt spid="_x0000_s28060"/>
                </a:ext>
                <a:ext uri="{FF2B5EF4-FFF2-40B4-BE49-F238E27FC236}">
                  <a16:creationId xmlns:a16="http://schemas.microsoft.com/office/drawing/2014/main" id="{00000000-0008-0000-0200-00009C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545</xdr:row>
          <xdr:rowOff>19050</xdr:rowOff>
        </xdr:from>
        <xdr:to>
          <xdr:col>7</xdr:col>
          <xdr:colOff>228600</xdr:colOff>
          <xdr:row>545</xdr:row>
          <xdr:rowOff>190500</xdr:rowOff>
        </xdr:to>
        <xdr:sp macro="" textlink="">
          <xdr:nvSpPr>
            <xdr:cNvPr id="28061" name="Check Box 6557" hidden="1">
              <a:extLst>
                <a:ext uri="{63B3BB69-23CF-44E3-9099-C40C66FF867C}">
                  <a14:compatExt spid="_x0000_s28061"/>
                </a:ext>
                <a:ext uri="{FF2B5EF4-FFF2-40B4-BE49-F238E27FC236}">
                  <a16:creationId xmlns:a16="http://schemas.microsoft.com/office/drawing/2014/main" id="{00000000-0008-0000-0200-00009D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546</xdr:row>
          <xdr:rowOff>19050</xdr:rowOff>
        </xdr:from>
        <xdr:to>
          <xdr:col>7</xdr:col>
          <xdr:colOff>228600</xdr:colOff>
          <xdr:row>546</xdr:row>
          <xdr:rowOff>190500</xdr:rowOff>
        </xdr:to>
        <xdr:sp macro="" textlink="">
          <xdr:nvSpPr>
            <xdr:cNvPr id="28062" name="Check Box 6558" hidden="1">
              <a:extLst>
                <a:ext uri="{63B3BB69-23CF-44E3-9099-C40C66FF867C}">
                  <a14:compatExt spid="_x0000_s28062"/>
                </a:ext>
                <a:ext uri="{FF2B5EF4-FFF2-40B4-BE49-F238E27FC236}">
                  <a16:creationId xmlns:a16="http://schemas.microsoft.com/office/drawing/2014/main" id="{00000000-0008-0000-0200-00009E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547</xdr:row>
          <xdr:rowOff>19050</xdr:rowOff>
        </xdr:from>
        <xdr:to>
          <xdr:col>7</xdr:col>
          <xdr:colOff>228600</xdr:colOff>
          <xdr:row>547</xdr:row>
          <xdr:rowOff>190500</xdr:rowOff>
        </xdr:to>
        <xdr:sp macro="" textlink="">
          <xdr:nvSpPr>
            <xdr:cNvPr id="28063" name="Check Box 6559" hidden="1">
              <a:extLst>
                <a:ext uri="{63B3BB69-23CF-44E3-9099-C40C66FF867C}">
                  <a14:compatExt spid="_x0000_s28063"/>
                </a:ext>
                <a:ext uri="{FF2B5EF4-FFF2-40B4-BE49-F238E27FC236}">
                  <a16:creationId xmlns:a16="http://schemas.microsoft.com/office/drawing/2014/main" id="{00000000-0008-0000-0200-00009F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548</xdr:row>
          <xdr:rowOff>19050</xdr:rowOff>
        </xdr:from>
        <xdr:to>
          <xdr:col>7</xdr:col>
          <xdr:colOff>228600</xdr:colOff>
          <xdr:row>548</xdr:row>
          <xdr:rowOff>190500</xdr:rowOff>
        </xdr:to>
        <xdr:sp macro="" textlink="">
          <xdr:nvSpPr>
            <xdr:cNvPr id="28064" name="Check Box 6560" hidden="1">
              <a:extLst>
                <a:ext uri="{63B3BB69-23CF-44E3-9099-C40C66FF867C}">
                  <a14:compatExt spid="_x0000_s28064"/>
                </a:ext>
                <a:ext uri="{FF2B5EF4-FFF2-40B4-BE49-F238E27FC236}">
                  <a16:creationId xmlns:a16="http://schemas.microsoft.com/office/drawing/2014/main" id="{00000000-0008-0000-0200-0000A0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550</xdr:row>
          <xdr:rowOff>19050</xdr:rowOff>
        </xdr:from>
        <xdr:to>
          <xdr:col>7</xdr:col>
          <xdr:colOff>228600</xdr:colOff>
          <xdr:row>550</xdr:row>
          <xdr:rowOff>190500</xdr:rowOff>
        </xdr:to>
        <xdr:sp macro="" textlink="">
          <xdr:nvSpPr>
            <xdr:cNvPr id="28065" name="Check Box 6561" hidden="1">
              <a:extLst>
                <a:ext uri="{63B3BB69-23CF-44E3-9099-C40C66FF867C}">
                  <a14:compatExt spid="_x0000_s28065"/>
                </a:ext>
                <a:ext uri="{FF2B5EF4-FFF2-40B4-BE49-F238E27FC236}">
                  <a16:creationId xmlns:a16="http://schemas.microsoft.com/office/drawing/2014/main" id="{00000000-0008-0000-0200-0000A1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551</xdr:row>
          <xdr:rowOff>19050</xdr:rowOff>
        </xdr:from>
        <xdr:to>
          <xdr:col>7</xdr:col>
          <xdr:colOff>228600</xdr:colOff>
          <xdr:row>551</xdr:row>
          <xdr:rowOff>190500</xdr:rowOff>
        </xdr:to>
        <xdr:sp macro="" textlink="">
          <xdr:nvSpPr>
            <xdr:cNvPr id="28066" name="Check Box 6562" hidden="1">
              <a:extLst>
                <a:ext uri="{63B3BB69-23CF-44E3-9099-C40C66FF867C}">
                  <a14:compatExt spid="_x0000_s28066"/>
                </a:ext>
                <a:ext uri="{FF2B5EF4-FFF2-40B4-BE49-F238E27FC236}">
                  <a16:creationId xmlns:a16="http://schemas.microsoft.com/office/drawing/2014/main" id="{00000000-0008-0000-0200-0000A2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552</xdr:row>
          <xdr:rowOff>19050</xdr:rowOff>
        </xdr:from>
        <xdr:to>
          <xdr:col>7</xdr:col>
          <xdr:colOff>228600</xdr:colOff>
          <xdr:row>552</xdr:row>
          <xdr:rowOff>190500</xdr:rowOff>
        </xdr:to>
        <xdr:sp macro="" textlink="">
          <xdr:nvSpPr>
            <xdr:cNvPr id="28067" name="Check Box 6563" hidden="1">
              <a:extLst>
                <a:ext uri="{63B3BB69-23CF-44E3-9099-C40C66FF867C}">
                  <a14:compatExt spid="_x0000_s28067"/>
                </a:ext>
                <a:ext uri="{FF2B5EF4-FFF2-40B4-BE49-F238E27FC236}">
                  <a16:creationId xmlns:a16="http://schemas.microsoft.com/office/drawing/2014/main" id="{00000000-0008-0000-0200-0000A3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553</xdr:row>
          <xdr:rowOff>19050</xdr:rowOff>
        </xdr:from>
        <xdr:to>
          <xdr:col>7</xdr:col>
          <xdr:colOff>228600</xdr:colOff>
          <xdr:row>553</xdr:row>
          <xdr:rowOff>190500</xdr:rowOff>
        </xdr:to>
        <xdr:sp macro="" textlink="">
          <xdr:nvSpPr>
            <xdr:cNvPr id="28068" name="Check Box 6564" hidden="1">
              <a:extLst>
                <a:ext uri="{63B3BB69-23CF-44E3-9099-C40C66FF867C}">
                  <a14:compatExt spid="_x0000_s28068"/>
                </a:ext>
                <a:ext uri="{FF2B5EF4-FFF2-40B4-BE49-F238E27FC236}">
                  <a16:creationId xmlns:a16="http://schemas.microsoft.com/office/drawing/2014/main" id="{00000000-0008-0000-0200-0000A4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554</xdr:row>
          <xdr:rowOff>19050</xdr:rowOff>
        </xdr:from>
        <xdr:to>
          <xdr:col>7</xdr:col>
          <xdr:colOff>228600</xdr:colOff>
          <xdr:row>554</xdr:row>
          <xdr:rowOff>190500</xdr:rowOff>
        </xdr:to>
        <xdr:sp macro="" textlink="">
          <xdr:nvSpPr>
            <xdr:cNvPr id="28069" name="Check Box 6565" hidden="1">
              <a:extLst>
                <a:ext uri="{63B3BB69-23CF-44E3-9099-C40C66FF867C}">
                  <a14:compatExt spid="_x0000_s28069"/>
                </a:ext>
                <a:ext uri="{FF2B5EF4-FFF2-40B4-BE49-F238E27FC236}">
                  <a16:creationId xmlns:a16="http://schemas.microsoft.com/office/drawing/2014/main" id="{00000000-0008-0000-0200-0000A5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556</xdr:row>
          <xdr:rowOff>19050</xdr:rowOff>
        </xdr:from>
        <xdr:to>
          <xdr:col>7</xdr:col>
          <xdr:colOff>228600</xdr:colOff>
          <xdr:row>556</xdr:row>
          <xdr:rowOff>190500</xdr:rowOff>
        </xdr:to>
        <xdr:sp macro="" textlink="">
          <xdr:nvSpPr>
            <xdr:cNvPr id="28070" name="Check Box 6566" hidden="1">
              <a:extLst>
                <a:ext uri="{63B3BB69-23CF-44E3-9099-C40C66FF867C}">
                  <a14:compatExt spid="_x0000_s28070"/>
                </a:ext>
                <a:ext uri="{FF2B5EF4-FFF2-40B4-BE49-F238E27FC236}">
                  <a16:creationId xmlns:a16="http://schemas.microsoft.com/office/drawing/2014/main" id="{00000000-0008-0000-0200-0000A6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557</xdr:row>
          <xdr:rowOff>19050</xdr:rowOff>
        </xdr:from>
        <xdr:to>
          <xdr:col>7</xdr:col>
          <xdr:colOff>228600</xdr:colOff>
          <xdr:row>557</xdr:row>
          <xdr:rowOff>190500</xdr:rowOff>
        </xdr:to>
        <xdr:sp macro="" textlink="">
          <xdr:nvSpPr>
            <xdr:cNvPr id="28071" name="Check Box 6567" hidden="1">
              <a:extLst>
                <a:ext uri="{63B3BB69-23CF-44E3-9099-C40C66FF867C}">
                  <a14:compatExt spid="_x0000_s28071"/>
                </a:ext>
                <a:ext uri="{FF2B5EF4-FFF2-40B4-BE49-F238E27FC236}">
                  <a16:creationId xmlns:a16="http://schemas.microsoft.com/office/drawing/2014/main" id="{00000000-0008-0000-0200-0000A7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558</xdr:row>
          <xdr:rowOff>19050</xdr:rowOff>
        </xdr:from>
        <xdr:to>
          <xdr:col>7</xdr:col>
          <xdr:colOff>228600</xdr:colOff>
          <xdr:row>558</xdr:row>
          <xdr:rowOff>190500</xdr:rowOff>
        </xdr:to>
        <xdr:sp macro="" textlink="">
          <xdr:nvSpPr>
            <xdr:cNvPr id="28072" name="Check Box 6568" hidden="1">
              <a:extLst>
                <a:ext uri="{63B3BB69-23CF-44E3-9099-C40C66FF867C}">
                  <a14:compatExt spid="_x0000_s28072"/>
                </a:ext>
                <a:ext uri="{FF2B5EF4-FFF2-40B4-BE49-F238E27FC236}">
                  <a16:creationId xmlns:a16="http://schemas.microsoft.com/office/drawing/2014/main" id="{00000000-0008-0000-0200-0000A8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559</xdr:row>
          <xdr:rowOff>19050</xdr:rowOff>
        </xdr:from>
        <xdr:to>
          <xdr:col>7</xdr:col>
          <xdr:colOff>228600</xdr:colOff>
          <xdr:row>559</xdr:row>
          <xdr:rowOff>190500</xdr:rowOff>
        </xdr:to>
        <xdr:sp macro="" textlink="">
          <xdr:nvSpPr>
            <xdr:cNvPr id="28073" name="Check Box 6569" hidden="1">
              <a:extLst>
                <a:ext uri="{63B3BB69-23CF-44E3-9099-C40C66FF867C}">
                  <a14:compatExt spid="_x0000_s28073"/>
                </a:ext>
                <a:ext uri="{FF2B5EF4-FFF2-40B4-BE49-F238E27FC236}">
                  <a16:creationId xmlns:a16="http://schemas.microsoft.com/office/drawing/2014/main" id="{00000000-0008-0000-0200-0000A9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560</xdr:row>
          <xdr:rowOff>19050</xdr:rowOff>
        </xdr:from>
        <xdr:to>
          <xdr:col>7</xdr:col>
          <xdr:colOff>228600</xdr:colOff>
          <xdr:row>560</xdr:row>
          <xdr:rowOff>190500</xdr:rowOff>
        </xdr:to>
        <xdr:sp macro="" textlink="">
          <xdr:nvSpPr>
            <xdr:cNvPr id="28074" name="Check Box 6570" hidden="1">
              <a:extLst>
                <a:ext uri="{63B3BB69-23CF-44E3-9099-C40C66FF867C}">
                  <a14:compatExt spid="_x0000_s28074"/>
                </a:ext>
                <a:ext uri="{FF2B5EF4-FFF2-40B4-BE49-F238E27FC236}">
                  <a16:creationId xmlns:a16="http://schemas.microsoft.com/office/drawing/2014/main" id="{00000000-0008-0000-0200-0000AA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571</xdr:row>
          <xdr:rowOff>19050</xdr:rowOff>
        </xdr:from>
        <xdr:to>
          <xdr:col>7</xdr:col>
          <xdr:colOff>228600</xdr:colOff>
          <xdr:row>571</xdr:row>
          <xdr:rowOff>190500</xdr:rowOff>
        </xdr:to>
        <xdr:sp macro="" textlink="">
          <xdr:nvSpPr>
            <xdr:cNvPr id="28075" name="Check Box 6571" hidden="1">
              <a:extLst>
                <a:ext uri="{63B3BB69-23CF-44E3-9099-C40C66FF867C}">
                  <a14:compatExt spid="_x0000_s28075"/>
                </a:ext>
                <a:ext uri="{FF2B5EF4-FFF2-40B4-BE49-F238E27FC236}">
                  <a16:creationId xmlns:a16="http://schemas.microsoft.com/office/drawing/2014/main" id="{00000000-0008-0000-0200-0000AB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572</xdr:row>
          <xdr:rowOff>19050</xdr:rowOff>
        </xdr:from>
        <xdr:to>
          <xdr:col>7</xdr:col>
          <xdr:colOff>228600</xdr:colOff>
          <xdr:row>572</xdr:row>
          <xdr:rowOff>190500</xdr:rowOff>
        </xdr:to>
        <xdr:sp macro="" textlink="">
          <xdr:nvSpPr>
            <xdr:cNvPr id="28076" name="Check Box 6572" hidden="1">
              <a:extLst>
                <a:ext uri="{63B3BB69-23CF-44E3-9099-C40C66FF867C}">
                  <a14:compatExt spid="_x0000_s28076"/>
                </a:ext>
                <a:ext uri="{FF2B5EF4-FFF2-40B4-BE49-F238E27FC236}">
                  <a16:creationId xmlns:a16="http://schemas.microsoft.com/office/drawing/2014/main" id="{00000000-0008-0000-0200-0000AC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573</xdr:row>
          <xdr:rowOff>19050</xdr:rowOff>
        </xdr:from>
        <xdr:to>
          <xdr:col>7</xdr:col>
          <xdr:colOff>228600</xdr:colOff>
          <xdr:row>573</xdr:row>
          <xdr:rowOff>190500</xdr:rowOff>
        </xdr:to>
        <xdr:sp macro="" textlink="">
          <xdr:nvSpPr>
            <xdr:cNvPr id="28077" name="Check Box 6573" hidden="1">
              <a:extLst>
                <a:ext uri="{63B3BB69-23CF-44E3-9099-C40C66FF867C}">
                  <a14:compatExt spid="_x0000_s28077"/>
                </a:ext>
                <a:ext uri="{FF2B5EF4-FFF2-40B4-BE49-F238E27FC236}">
                  <a16:creationId xmlns:a16="http://schemas.microsoft.com/office/drawing/2014/main" id="{00000000-0008-0000-0200-0000AD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574</xdr:row>
          <xdr:rowOff>19050</xdr:rowOff>
        </xdr:from>
        <xdr:to>
          <xdr:col>7</xdr:col>
          <xdr:colOff>228600</xdr:colOff>
          <xdr:row>574</xdr:row>
          <xdr:rowOff>190500</xdr:rowOff>
        </xdr:to>
        <xdr:sp macro="" textlink="">
          <xdr:nvSpPr>
            <xdr:cNvPr id="28078" name="Check Box 6574" hidden="1">
              <a:extLst>
                <a:ext uri="{63B3BB69-23CF-44E3-9099-C40C66FF867C}">
                  <a14:compatExt spid="_x0000_s28078"/>
                </a:ext>
                <a:ext uri="{FF2B5EF4-FFF2-40B4-BE49-F238E27FC236}">
                  <a16:creationId xmlns:a16="http://schemas.microsoft.com/office/drawing/2014/main" id="{00000000-0008-0000-0200-0000AE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575</xdr:row>
          <xdr:rowOff>19050</xdr:rowOff>
        </xdr:from>
        <xdr:to>
          <xdr:col>7</xdr:col>
          <xdr:colOff>228600</xdr:colOff>
          <xdr:row>575</xdr:row>
          <xdr:rowOff>190500</xdr:rowOff>
        </xdr:to>
        <xdr:sp macro="" textlink="">
          <xdr:nvSpPr>
            <xdr:cNvPr id="28079" name="Check Box 6575" hidden="1">
              <a:extLst>
                <a:ext uri="{63B3BB69-23CF-44E3-9099-C40C66FF867C}">
                  <a14:compatExt spid="_x0000_s28079"/>
                </a:ext>
                <a:ext uri="{FF2B5EF4-FFF2-40B4-BE49-F238E27FC236}">
                  <a16:creationId xmlns:a16="http://schemas.microsoft.com/office/drawing/2014/main" id="{00000000-0008-0000-0200-0000AF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577</xdr:row>
          <xdr:rowOff>19050</xdr:rowOff>
        </xdr:from>
        <xdr:to>
          <xdr:col>7</xdr:col>
          <xdr:colOff>228600</xdr:colOff>
          <xdr:row>577</xdr:row>
          <xdr:rowOff>190500</xdr:rowOff>
        </xdr:to>
        <xdr:sp macro="" textlink="">
          <xdr:nvSpPr>
            <xdr:cNvPr id="28080" name="Check Box 6576" hidden="1">
              <a:extLst>
                <a:ext uri="{63B3BB69-23CF-44E3-9099-C40C66FF867C}">
                  <a14:compatExt spid="_x0000_s28080"/>
                </a:ext>
                <a:ext uri="{FF2B5EF4-FFF2-40B4-BE49-F238E27FC236}">
                  <a16:creationId xmlns:a16="http://schemas.microsoft.com/office/drawing/2014/main" id="{00000000-0008-0000-0200-0000B0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578</xdr:row>
          <xdr:rowOff>19050</xdr:rowOff>
        </xdr:from>
        <xdr:to>
          <xdr:col>7</xdr:col>
          <xdr:colOff>228600</xdr:colOff>
          <xdr:row>578</xdr:row>
          <xdr:rowOff>190500</xdr:rowOff>
        </xdr:to>
        <xdr:sp macro="" textlink="">
          <xdr:nvSpPr>
            <xdr:cNvPr id="28081" name="Check Box 6577" hidden="1">
              <a:extLst>
                <a:ext uri="{63B3BB69-23CF-44E3-9099-C40C66FF867C}">
                  <a14:compatExt spid="_x0000_s28081"/>
                </a:ext>
                <a:ext uri="{FF2B5EF4-FFF2-40B4-BE49-F238E27FC236}">
                  <a16:creationId xmlns:a16="http://schemas.microsoft.com/office/drawing/2014/main" id="{00000000-0008-0000-0200-0000B1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579</xdr:row>
          <xdr:rowOff>19050</xdr:rowOff>
        </xdr:from>
        <xdr:to>
          <xdr:col>7</xdr:col>
          <xdr:colOff>228600</xdr:colOff>
          <xdr:row>579</xdr:row>
          <xdr:rowOff>190500</xdr:rowOff>
        </xdr:to>
        <xdr:sp macro="" textlink="">
          <xdr:nvSpPr>
            <xdr:cNvPr id="28082" name="Check Box 6578" hidden="1">
              <a:extLst>
                <a:ext uri="{63B3BB69-23CF-44E3-9099-C40C66FF867C}">
                  <a14:compatExt spid="_x0000_s28082"/>
                </a:ext>
                <a:ext uri="{FF2B5EF4-FFF2-40B4-BE49-F238E27FC236}">
                  <a16:creationId xmlns:a16="http://schemas.microsoft.com/office/drawing/2014/main" id="{00000000-0008-0000-0200-0000B2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580</xdr:row>
          <xdr:rowOff>19050</xdr:rowOff>
        </xdr:from>
        <xdr:to>
          <xdr:col>7</xdr:col>
          <xdr:colOff>228600</xdr:colOff>
          <xdr:row>580</xdr:row>
          <xdr:rowOff>190500</xdr:rowOff>
        </xdr:to>
        <xdr:sp macro="" textlink="">
          <xdr:nvSpPr>
            <xdr:cNvPr id="28083" name="Check Box 6579" hidden="1">
              <a:extLst>
                <a:ext uri="{63B3BB69-23CF-44E3-9099-C40C66FF867C}">
                  <a14:compatExt spid="_x0000_s28083"/>
                </a:ext>
                <a:ext uri="{FF2B5EF4-FFF2-40B4-BE49-F238E27FC236}">
                  <a16:creationId xmlns:a16="http://schemas.microsoft.com/office/drawing/2014/main" id="{00000000-0008-0000-0200-0000B3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581</xdr:row>
          <xdr:rowOff>19050</xdr:rowOff>
        </xdr:from>
        <xdr:to>
          <xdr:col>7</xdr:col>
          <xdr:colOff>228600</xdr:colOff>
          <xdr:row>581</xdr:row>
          <xdr:rowOff>190500</xdr:rowOff>
        </xdr:to>
        <xdr:sp macro="" textlink="">
          <xdr:nvSpPr>
            <xdr:cNvPr id="28084" name="Check Box 6580" hidden="1">
              <a:extLst>
                <a:ext uri="{63B3BB69-23CF-44E3-9099-C40C66FF867C}">
                  <a14:compatExt spid="_x0000_s28084"/>
                </a:ext>
                <a:ext uri="{FF2B5EF4-FFF2-40B4-BE49-F238E27FC236}">
                  <a16:creationId xmlns:a16="http://schemas.microsoft.com/office/drawing/2014/main" id="{00000000-0008-0000-0200-0000B4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583</xdr:row>
          <xdr:rowOff>19050</xdr:rowOff>
        </xdr:from>
        <xdr:to>
          <xdr:col>7</xdr:col>
          <xdr:colOff>228600</xdr:colOff>
          <xdr:row>583</xdr:row>
          <xdr:rowOff>190500</xdr:rowOff>
        </xdr:to>
        <xdr:sp macro="" textlink="">
          <xdr:nvSpPr>
            <xdr:cNvPr id="28085" name="Check Box 6581" hidden="1">
              <a:extLst>
                <a:ext uri="{63B3BB69-23CF-44E3-9099-C40C66FF867C}">
                  <a14:compatExt spid="_x0000_s28085"/>
                </a:ext>
                <a:ext uri="{FF2B5EF4-FFF2-40B4-BE49-F238E27FC236}">
                  <a16:creationId xmlns:a16="http://schemas.microsoft.com/office/drawing/2014/main" id="{00000000-0008-0000-0200-0000B5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584</xdr:row>
          <xdr:rowOff>19050</xdr:rowOff>
        </xdr:from>
        <xdr:to>
          <xdr:col>7</xdr:col>
          <xdr:colOff>228600</xdr:colOff>
          <xdr:row>584</xdr:row>
          <xdr:rowOff>190500</xdr:rowOff>
        </xdr:to>
        <xdr:sp macro="" textlink="">
          <xdr:nvSpPr>
            <xdr:cNvPr id="28086" name="Check Box 6582" hidden="1">
              <a:extLst>
                <a:ext uri="{63B3BB69-23CF-44E3-9099-C40C66FF867C}">
                  <a14:compatExt spid="_x0000_s28086"/>
                </a:ext>
                <a:ext uri="{FF2B5EF4-FFF2-40B4-BE49-F238E27FC236}">
                  <a16:creationId xmlns:a16="http://schemas.microsoft.com/office/drawing/2014/main" id="{00000000-0008-0000-0200-0000B6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585</xdr:row>
          <xdr:rowOff>19050</xdr:rowOff>
        </xdr:from>
        <xdr:to>
          <xdr:col>7</xdr:col>
          <xdr:colOff>228600</xdr:colOff>
          <xdr:row>585</xdr:row>
          <xdr:rowOff>190500</xdr:rowOff>
        </xdr:to>
        <xdr:sp macro="" textlink="">
          <xdr:nvSpPr>
            <xdr:cNvPr id="28087" name="Check Box 6583" hidden="1">
              <a:extLst>
                <a:ext uri="{63B3BB69-23CF-44E3-9099-C40C66FF867C}">
                  <a14:compatExt spid="_x0000_s28087"/>
                </a:ext>
                <a:ext uri="{FF2B5EF4-FFF2-40B4-BE49-F238E27FC236}">
                  <a16:creationId xmlns:a16="http://schemas.microsoft.com/office/drawing/2014/main" id="{00000000-0008-0000-0200-0000B7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586</xdr:row>
          <xdr:rowOff>19050</xdr:rowOff>
        </xdr:from>
        <xdr:to>
          <xdr:col>7</xdr:col>
          <xdr:colOff>228600</xdr:colOff>
          <xdr:row>586</xdr:row>
          <xdr:rowOff>190500</xdr:rowOff>
        </xdr:to>
        <xdr:sp macro="" textlink="">
          <xdr:nvSpPr>
            <xdr:cNvPr id="28088" name="Check Box 6584" hidden="1">
              <a:extLst>
                <a:ext uri="{63B3BB69-23CF-44E3-9099-C40C66FF867C}">
                  <a14:compatExt spid="_x0000_s28088"/>
                </a:ext>
                <a:ext uri="{FF2B5EF4-FFF2-40B4-BE49-F238E27FC236}">
                  <a16:creationId xmlns:a16="http://schemas.microsoft.com/office/drawing/2014/main" id="{00000000-0008-0000-0200-0000B8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587</xdr:row>
          <xdr:rowOff>19050</xdr:rowOff>
        </xdr:from>
        <xdr:to>
          <xdr:col>7</xdr:col>
          <xdr:colOff>228600</xdr:colOff>
          <xdr:row>587</xdr:row>
          <xdr:rowOff>190500</xdr:rowOff>
        </xdr:to>
        <xdr:sp macro="" textlink="">
          <xdr:nvSpPr>
            <xdr:cNvPr id="28089" name="Check Box 6585" hidden="1">
              <a:extLst>
                <a:ext uri="{63B3BB69-23CF-44E3-9099-C40C66FF867C}">
                  <a14:compatExt spid="_x0000_s28089"/>
                </a:ext>
                <a:ext uri="{FF2B5EF4-FFF2-40B4-BE49-F238E27FC236}">
                  <a16:creationId xmlns:a16="http://schemas.microsoft.com/office/drawing/2014/main" id="{00000000-0008-0000-0200-0000B9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619</xdr:row>
          <xdr:rowOff>19050</xdr:rowOff>
        </xdr:from>
        <xdr:to>
          <xdr:col>7</xdr:col>
          <xdr:colOff>228600</xdr:colOff>
          <xdr:row>619</xdr:row>
          <xdr:rowOff>190500</xdr:rowOff>
        </xdr:to>
        <xdr:sp macro="" textlink="">
          <xdr:nvSpPr>
            <xdr:cNvPr id="28090" name="Check Box 6586" hidden="1">
              <a:extLst>
                <a:ext uri="{63B3BB69-23CF-44E3-9099-C40C66FF867C}">
                  <a14:compatExt spid="_x0000_s28090"/>
                </a:ext>
                <a:ext uri="{FF2B5EF4-FFF2-40B4-BE49-F238E27FC236}">
                  <a16:creationId xmlns:a16="http://schemas.microsoft.com/office/drawing/2014/main" id="{00000000-0008-0000-0200-0000BA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620</xdr:row>
          <xdr:rowOff>19050</xdr:rowOff>
        </xdr:from>
        <xdr:to>
          <xdr:col>7</xdr:col>
          <xdr:colOff>228600</xdr:colOff>
          <xdr:row>620</xdr:row>
          <xdr:rowOff>190500</xdr:rowOff>
        </xdr:to>
        <xdr:sp macro="" textlink="">
          <xdr:nvSpPr>
            <xdr:cNvPr id="28091" name="Check Box 6587" hidden="1">
              <a:extLst>
                <a:ext uri="{63B3BB69-23CF-44E3-9099-C40C66FF867C}">
                  <a14:compatExt spid="_x0000_s28091"/>
                </a:ext>
                <a:ext uri="{FF2B5EF4-FFF2-40B4-BE49-F238E27FC236}">
                  <a16:creationId xmlns:a16="http://schemas.microsoft.com/office/drawing/2014/main" id="{00000000-0008-0000-0200-0000BB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621</xdr:row>
          <xdr:rowOff>19050</xdr:rowOff>
        </xdr:from>
        <xdr:to>
          <xdr:col>7</xdr:col>
          <xdr:colOff>228600</xdr:colOff>
          <xdr:row>621</xdr:row>
          <xdr:rowOff>190500</xdr:rowOff>
        </xdr:to>
        <xdr:sp macro="" textlink="">
          <xdr:nvSpPr>
            <xdr:cNvPr id="28092" name="Check Box 6588" hidden="1">
              <a:extLst>
                <a:ext uri="{63B3BB69-23CF-44E3-9099-C40C66FF867C}">
                  <a14:compatExt spid="_x0000_s28092"/>
                </a:ext>
                <a:ext uri="{FF2B5EF4-FFF2-40B4-BE49-F238E27FC236}">
                  <a16:creationId xmlns:a16="http://schemas.microsoft.com/office/drawing/2014/main" id="{00000000-0008-0000-0200-0000BC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622</xdr:row>
          <xdr:rowOff>19050</xdr:rowOff>
        </xdr:from>
        <xdr:to>
          <xdr:col>7</xdr:col>
          <xdr:colOff>228600</xdr:colOff>
          <xdr:row>622</xdr:row>
          <xdr:rowOff>190500</xdr:rowOff>
        </xdr:to>
        <xdr:sp macro="" textlink="">
          <xdr:nvSpPr>
            <xdr:cNvPr id="28093" name="Check Box 6589" hidden="1">
              <a:extLst>
                <a:ext uri="{63B3BB69-23CF-44E3-9099-C40C66FF867C}">
                  <a14:compatExt spid="_x0000_s28093"/>
                </a:ext>
                <a:ext uri="{FF2B5EF4-FFF2-40B4-BE49-F238E27FC236}">
                  <a16:creationId xmlns:a16="http://schemas.microsoft.com/office/drawing/2014/main" id="{00000000-0008-0000-0200-0000BD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623</xdr:row>
          <xdr:rowOff>19050</xdr:rowOff>
        </xdr:from>
        <xdr:to>
          <xdr:col>7</xdr:col>
          <xdr:colOff>228600</xdr:colOff>
          <xdr:row>623</xdr:row>
          <xdr:rowOff>190500</xdr:rowOff>
        </xdr:to>
        <xdr:sp macro="" textlink="">
          <xdr:nvSpPr>
            <xdr:cNvPr id="28094" name="Check Box 6590" hidden="1">
              <a:extLst>
                <a:ext uri="{63B3BB69-23CF-44E3-9099-C40C66FF867C}">
                  <a14:compatExt spid="_x0000_s28094"/>
                </a:ext>
                <a:ext uri="{FF2B5EF4-FFF2-40B4-BE49-F238E27FC236}">
                  <a16:creationId xmlns:a16="http://schemas.microsoft.com/office/drawing/2014/main" id="{00000000-0008-0000-0200-0000BE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625</xdr:row>
          <xdr:rowOff>19050</xdr:rowOff>
        </xdr:from>
        <xdr:to>
          <xdr:col>7</xdr:col>
          <xdr:colOff>228600</xdr:colOff>
          <xdr:row>625</xdr:row>
          <xdr:rowOff>190500</xdr:rowOff>
        </xdr:to>
        <xdr:sp macro="" textlink="">
          <xdr:nvSpPr>
            <xdr:cNvPr id="28095" name="Check Box 6591" hidden="1">
              <a:extLst>
                <a:ext uri="{63B3BB69-23CF-44E3-9099-C40C66FF867C}">
                  <a14:compatExt spid="_x0000_s28095"/>
                </a:ext>
                <a:ext uri="{FF2B5EF4-FFF2-40B4-BE49-F238E27FC236}">
                  <a16:creationId xmlns:a16="http://schemas.microsoft.com/office/drawing/2014/main" id="{00000000-0008-0000-0200-0000BF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626</xdr:row>
          <xdr:rowOff>19050</xdr:rowOff>
        </xdr:from>
        <xdr:to>
          <xdr:col>7</xdr:col>
          <xdr:colOff>228600</xdr:colOff>
          <xdr:row>626</xdr:row>
          <xdr:rowOff>190500</xdr:rowOff>
        </xdr:to>
        <xdr:sp macro="" textlink="">
          <xdr:nvSpPr>
            <xdr:cNvPr id="28096" name="Check Box 6592" hidden="1">
              <a:extLst>
                <a:ext uri="{63B3BB69-23CF-44E3-9099-C40C66FF867C}">
                  <a14:compatExt spid="_x0000_s28096"/>
                </a:ext>
                <a:ext uri="{FF2B5EF4-FFF2-40B4-BE49-F238E27FC236}">
                  <a16:creationId xmlns:a16="http://schemas.microsoft.com/office/drawing/2014/main" id="{00000000-0008-0000-0200-0000C0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627</xdr:row>
          <xdr:rowOff>19050</xdr:rowOff>
        </xdr:from>
        <xdr:to>
          <xdr:col>7</xdr:col>
          <xdr:colOff>228600</xdr:colOff>
          <xdr:row>627</xdr:row>
          <xdr:rowOff>190500</xdr:rowOff>
        </xdr:to>
        <xdr:sp macro="" textlink="">
          <xdr:nvSpPr>
            <xdr:cNvPr id="28097" name="Check Box 6593" hidden="1">
              <a:extLst>
                <a:ext uri="{63B3BB69-23CF-44E3-9099-C40C66FF867C}">
                  <a14:compatExt spid="_x0000_s28097"/>
                </a:ext>
                <a:ext uri="{FF2B5EF4-FFF2-40B4-BE49-F238E27FC236}">
                  <a16:creationId xmlns:a16="http://schemas.microsoft.com/office/drawing/2014/main" id="{00000000-0008-0000-0200-0000C1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628</xdr:row>
          <xdr:rowOff>19050</xdr:rowOff>
        </xdr:from>
        <xdr:to>
          <xdr:col>7</xdr:col>
          <xdr:colOff>228600</xdr:colOff>
          <xdr:row>628</xdr:row>
          <xdr:rowOff>190500</xdr:rowOff>
        </xdr:to>
        <xdr:sp macro="" textlink="">
          <xdr:nvSpPr>
            <xdr:cNvPr id="28098" name="Check Box 6594" hidden="1">
              <a:extLst>
                <a:ext uri="{63B3BB69-23CF-44E3-9099-C40C66FF867C}">
                  <a14:compatExt spid="_x0000_s28098"/>
                </a:ext>
                <a:ext uri="{FF2B5EF4-FFF2-40B4-BE49-F238E27FC236}">
                  <a16:creationId xmlns:a16="http://schemas.microsoft.com/office/drawing/2014/main" id="{00000000-0008-0000-0200-0000C2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629</xdr:row>
          <xdr:rowOff>19050</xdr:rowOff>
        </xdr:from>
        <xdr:to>
          <xdr:col>7</xdr:col>
          <xdr:colOff>228600</xdr:colOff>
          <xdr:row>629</xdr:row>
          <xdr:rowOff>190500</xdr:rowOff>
        </xdr:to>
        <xdr:sp macro="" textlink="">
          <xdr:nvSpPr>
            <xdr:cNvPr id="28099" name="Check Box 6595" hidden="1">
              <a:extLst>
                <a:ext uri="{63B3BB69-23CF-44E3-9099-C40C66FF867C}">
                  <a14:compatExt spid="_x0000_s28099"/>
                </a:ext>
                <a:ext uri="{FF2B5EF4-FFF2-40B4-BE49-F238E27FC236}">
                  <a16:creationId xmlns:a16="http://schemas.microsoft.com/office/drawing/2014/main" id="{00000000-0008-0000-0200-0000C3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631</xdr:row>
          <xdr:rowOff>19050</xdr:rowOff>
        </xdr:from>
        <xdr:to>
          <xdr:col>7</xdr:col>
          <xdr:colOff>228600</xdr:colOff>
          <xdr:row>631</xdr:row>
          <xdr:rowOff>190500</xdr:rowOff>
        </xdr:to>
        <xdr:sp macro="" textlink="">
          <xdr:nvSpPr>
            <xdr:cNvPr id="28100" name="Check Box 6596" hidden="1">
              <a:extLst>
                <a:ext uri="{63B3BB69-23CF-44E3-9099-C40C66FF867C}">
                  <a14:compatExt spid="_x0000_s28100"/>
                </a:ext>
                <a:ext uri="{FF2B5EF4-FFF2-40B4-BE49-F238E27FC236}">
                  <a16:creationId xmlns:a16="http://schemas.microsoft.com/office/drawing/2014/main" id="{00000000-0008-0000-0200-0000C4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632</xdr:row>
          <xdr:rowOff>19050</xdr:rowOff>
        </xdr:from>
        <xdr:to>
          <xdr:col>7</xdr:col>
          <xdr:colOff>228600</xdr:colOff>
          <xdr:row>632</xdr:row>
          <xdr:rowOff>190500</xdr:rowOff>
        </xdr:to>
        <xdr:sp macro="" textlink="">
          <xdr:nvSpPr>
            <xdr:cNvPr id="28101" name="Check Box 6597" hidden="1">
              <a:extLst>
                <a:ext uri="{63B3BB69-23CF-44E3-9099-C40C66FF867C}">
                  <a14:compatExt spid="_x0000_s28101"/>
                </a:ext>
                <a:ext uri="{FF2B5EF4-FFF2-40B4-BE49-F238E27FC236}">
                  <a16:creationId xmlns:a16="http://schemas.microsoft.com/office/drawing/2014/main" id="{00000000-0008-0000-0200-0000C5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633</xdr:row>
          <xdr:rowOff>19050</xdr:rowOff>
        </xdr:from>
        <xdr:to>
          <xdr:col>7</xdr:col>
          <xdr:colOff>228600</xdr:colOff>
          <xdr:row>633</xdr:row>
          <xdr:rowOff>190500</xdr:rowOff>
        </xdr:to>
        <xdr:sp macro="" textlink="">
          <xdr:nvSpPr>
            <xdr:cNvPr id="28102" name="Check Box 6598" hidden="1">
              <a:extLst>
                <a:ext uri="{63B3BB69-23CF-44E3-9099-C40C66FF867C}">
                  <a14:compatExt spid="_x0000_s28102"/>
                </a:ext>
                <a:ext uri="{FF2B5EF4-FFF2-40B4-BE49-F238E27FC236}">
                  <a16:creationId xmlns:a16="http://schemas.microsoft.com/office/drawing/2014/main" id="{00000000-0008-0000-0200-0000C6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634</xdr:row>
          <xdr:rowOff>19050</xdr:rowOff>
        </xdr:from>
        <xdr:to>
          <xdr:col>7</xdr:col>
          <xdr:colOff>228600</xdr:colOff>
          <xdr:row>634</xdr:row>
          <xdr:rowOff>190500</xdr:rowOff>
        </xdr:to>
        <xdr:sp macro="" textlink="">
          <xdr:nvSpPr>
            <xdr:cNvPr id="28103" name="Check Box 6599" hidden="1">
              <a:extLst>
                <a:ext uri="{63B3BB69-23CF-44E3-9099-C40C66FF867C}">
                  <a14:compatExt spid="_x0000_s28103"/>
                </a:ext>
                <a:ext uri="{FF2B5EF4-FFF2-40B4-BE49-F238E27FC236}">
                  <a16:creationId xmlns:a16="http://schemas.microsoft.com/office/drawing/2014/main" id="{00000000-0008-0000-0200-0000C7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635</xdr:row>
          <xdr:rowOff>19050</xdr:rowOff>
        </xdr:from>
        <xdr:to>
          <xdr:col>7</xdr:col>
          <xdr:colOff>228600</xdr:colOff>
          <xdr:row>635</xdr:row>
          <xdr:rowOff>190500</xdr:rowOff>
        </xdr:to>
        <xdr:sp macro="" textlink="">
          <xdr:nvSpPr>
            <xdr:cNvPr id="28104" name="Check Box 6600" hidden="1">
              <a:extLst>
                <a:ext uri="{63B3BB69-23CF-44E3-9099-C40C66FF867C}">
                  <a14:compatExt spid="_x0000_s28104"/>
                </a:ext>
                <a:ext uri="{FF2B5EF4-FFF2-40B4-BE49-F238E27FC236}">
                  <a16:creationId xmlns:a16="http://schemas.microsoft.com/office/drawing/2014/main" id="{00000000-0008-0000-0200-0000C8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647</xdr:row>
          <xdr:rowOff>19050</xdr:rowOff>
        </xdr:from>
        <xdr:to>
          <xdr:col>7</xdr:col>
          <xdr:colOff>228600</xdr:colOff>
          <xdr:row>647</xdr:row>
          <xdr:rowOff>190500</xdr:rowOff>
        </xdr:to>
        <xdr:sp macro="" textlink="">
          <xdr:nvSpPr>
            <xdr:cNvPr id="28105" name="Check Box 6601" hidden="1">
              <a:extLst>
                <a:ext uri="{63B3BB69-23CF-44E3-9099-C40C66FF867C}">
                  <a14:compatExt spid="_x0000_s28105"/>
                </a:ext>
                <a:ext uri="{FF2B5EF4-FFF2-40B4-BE49-F238E27FC236}">
                  <a16:creationId xmlns:a16="http://schemas.microsoft.com/office/drawing/2014/main" id="{00000000-0008-0000-0200-0000C9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648</xdr:row>
          <xdr:rowOff>19050</xdr:rowOff>
        </xdr:from>
        <xdr:to>
          <xdr:col>7</xdr:col>
          <xdr:colOff>228600</xdr:colOff>
          <xdr:row>648</xdr:row>
          <xdr:rowOff>190500</xdr:rowOff>
        </xdr:to>
        <xdr:sp macro="" textlink="">
          <xdr:nvSpPr>
            <xdr:cNvPr id="28106" name="Check Box 6602" hidden="1">
              <a:extLst>
                <a:ext uri="{63B3BB69-23CF-44E3-9099-C40C66FF867C}">
                  <a14:compatExt spid="_x0000_s28106"/>
                </a:ext>
                <a:ext uri="{FF2B5EF4-FFF2-40B4-BE49-F238E27FC236}">
                  <a16:creationId xmlns:a16="http://schemas.microsoft.com/office/drawing/2014/main" id="{00000000-0008-0000-0200-0000CA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649</xdr:row>
          <xdr:rowOff>19050</xdr:rowOff>
        </xdr:from>
        <xdr:to>
          <xdr:col>7</xdr:col>
          <xdr:colOff>228600</xdr:colOff>
          <xdr:row>649</xdr:row>
          <xdr:rowOff>190500</xdr:rowOff>
        </xdr:to>
        <xdr:sp macro="" textlink="">
          <xdr:nvSpPr>
            <xdr:cNvPr id="28107" name="Check Box 6603" hidden="1">
              <a:extLst>
                <a:ext uri="{63B3BB69-23CF-44E3-9099-C40C66FF867C}">
                  <a14:compatExt spid="_x0000_s28107"/>
                </a:ext>
                <a:ext uri="{FF2B5EF4-FFF2-40B4-BE49-F238E27FC236}">
                  <a16:creationId xmlns:a16="http://schemas.microsoft.com/office/drawing/2014/main" id="{00000000-0008-0000-0200-0000CB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650</xdr:row>
          <xdr:rowOff>19050</xdr:rowOff>
        </xdr:from>
        <xdr:to>
          <xdr:col>7</xdr:col>
          <xdr:colOff>228600</xdr:colOff>
          <xdr:row>650</xdr:row>
          <xdr:rowOff>190500</xdr:rowOff>
        </xdr:to>
        <xdr:sp macro="" textlink="">
          <xdr:nvSpPr>
            <xdr:cNvPr id="28108" name="Check Box 6604" hidden="1">
              <a:extLst>
                <a:ext uri="{63B3BB69-23CF-44E3-9099-C40C66FF867C}">
                  <a14:compatExt spid="_x0000_s28108"/>
                </a:ext>
                <a:ext uri="{FF2B5EF4-FFF2-40B4-BE49-F238E27FC236}">
                  <a16:creationId xmlns:a16="http://schemas.microsoft.com/office/drawing/2014/main" id="{00000000-0008-0000-0200-0000CC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651</xdr:row>
          <xdr:rowOff>19050</xdr:rowOff>
        </xdr:from>
        <xdr:to>
          <xdr:col>7</xdr:col>
          <xdr:colOff>228600</xdr:colOff>
          <xdr:row>651</xdr:row>
          <xdr:rowOff>190500</xdr:rowOff>
        </xdr:to>
        <xdr:sp macro="" textlink="">
          <xdr:nvSpPr>
            <xdr:cNvPr id="28109" name="Check Box 6605" hidden="1">
              <a:extLst>
                <a:ext uri="{63B3BB69-23CF-44E3-9099-C40C66FF867C}">
                  <a14:compatExt spid="_x0000_s28109"/>
                </a:ext>
                <a:ext uri="{FF2B5EF4-FFF2-40B4-BE49-F238E27FC236}">
                  <a16:creationId xmlns:a16="http://schemas.microsoft.com/office/drawing/2014/main" id="{00000000-0008-0000-0200-0000CD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653</xdr:row>
          <xdr:rowOff>19050</xdr:rowOff>
        </xdr:from>
        <xdr:to>
          <xdr:col>7</xdr:col>
          <xdr:colOff>228600</xdr:colOff>
          <xdr:row>653</xdr:row>
          <xdr:rowOff>190500</xdr:rowOff>
        </xdr:to>
        <xdr:sp macro="" textlink="">
          <xdr:nvSpPr>
            <xdr:cNvPr id="28110" name="Check Box 6606" hidden="1">
              <a:extLst>
                <a:ext uri="{63B3BB69-23CF-44E3-9099-C40C66FF867C}">
                  <a14:compatExt spid="_x0000_s28110"/>
                </a:ext>
                <a:ext uri="{FF2B5EF4-FFF2-40B4-BE49-F238E27FC236}">
                  <a16:creationId xmlns:a16="http://schemas.microsoft.com/office/drawing/2014/main" id="{00000000-0008-0000-0200-0000CE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654</xdr:row>
          <xdr:rowOff>19050</xdr:rowOff>
        </xdr:from>
        <xdr:to>
          <xdr:col>7</xdr:col>
          <xdr:colOff>228600</xdr:colOff>
          <xdr:row>654</xdr:row>
          <xdr:rowOff>190500</xdr:rowOff>
        </xdr:to>
        <xdr:sp macro="" textlink="">
          <xdr:nvSpPr>
            <xdr:cNvPr id="28111" name="Check Box 6607" hidden="1">
              <a:extLst>
                <a:ext uri="{63B3BB69-23CF-44E3-9099-C40C66FF867C}">
                  <a14:compatExt spid="_x0000_s28111"/>
                </a:ext>
                <a:ext uri="{FF2B5EF4-FFF2-40B4-BE49-F238E27FC236}">
                  <a16:creationId xmlns:a16="http://schemas.microsoft.com/office/drawing/2014/main" id="{00000000-0008-0000-0200-0000CF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655</xdr:row>
          <xdr:rowOff>19050</xdr:rowOff>
        </xdr:from>
        <xdr:to>
          <xdr:col>7</xdr:col>
          <xdr:colOff>228600</xdr:colOff>
          <xdr:row>655</xdr:row>
          <xdr:rowOff>190500</xdr:rowOff>
        </xdr:to>
        <xdr:sp macro="" textlink="">
          <xdr:nvSpPr>
            <xdr:cNvPr id="28112" name="Check Box 6608" hidden="1">
              <a:extLst>
                <a:ext uri="{63B3BB69-23CF-44E3-9099-C40C66FF867C}">
                  <a14:compatExt spid="_x0000_s28112"/>
                </a:ext>
                <a:ext uri="{FF2B5EF4-FFF2-40B4-BE49-F238E27FC236}">
                  <a16:creationId xmlns:a16="http://schemas.microsoft.com/office/drawing/2014/main" id="{00000000-0008-0000-0200-0000D0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656</xdr:row>
          <xdr:rowOff>19050</xdr:rowOff>
        </xdr:from>
        <xdr:to>
          <xdr:col>7</xdr:col>
          <xdr:colOff>228600</xdr:colOff>
          <xdr:row>656</xdr:row>
          <xdr:rowOff>190500</xdr:rowOff>
        </xdr:to>
        <xdr:sp macro="" textlink="">
          <xdr:nvSpPr>
            <xdr:cNvPr id="28113" name="Check Box 6609" hidden="1">
              <a:extLst>
                <a:ext uri="{63B3BB69-23CF-44E3-9099-C40C66FF867C}">
                  <a14:compatExt spid="_x0000_s28113"/>
                </a:ext>
                <a:ext uri="{FF2B5EF4-FFF2-40B4-BE49-F238E27FC236}">
                  <a16:creationId xmlns:a16="http://schemas.microsoft.com/office/drawing/2014/main" id="{00000000-0008-0000-0200-0000D1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657</xdr:row>
          <xdr:rowOff>19050</xdr:rowOff>
        </xdr:from>
        <xdr:to>
          <xdr:col>7</xdr:col>
          <xdr:colOff>228600</xdr:colOff>
          <xdr:row>657</xdr:row>
          <xdr:rowOff>190500</xdr:rowOff>
        </xdr:to>
        <xdr:sp macro="" textlink="">
          <xdr:nvSpPr>
            <xdr:cNvPr id="28114" name="Check Box 6610" hidden="1">
              <a:extLst>
                <a:ext uri="{63B3BB69-23CF-44E3-9099-C40C66FF867C}">
                  <a14:compatExt spid="_x0000_s28114"/>
                </a:ext>
                <a:ext uri="{FF2B5EF4-FFF2-40B4-BE49-F238E27FC236}">
                  <a16:creationId xmlns:a16="http://schemas.microsoft.com/office/drawing/2014/main" id="{00000000-0008-0000-0200-0000D2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659</xdr:row>
          <xdr:rowOff>19050</xdr:rowOff>
        </xdr:from>
        <xdr:to>
          <xdr:col>7</xdr:col>
          <xdr:colOff>228600</xdr:colOff>
          <xdr:row>659</xdr:row>
          <xdr:rowOff>190500</xdr:rowOff>
        </xdr:to>
        <xdr:sp macro="" textlink="">
          <xdr:nvSpPr>
            <xdr:cNvPr id="28115" name="Check Box 6611" hidden="1">
              <a:extLst>
                <a:ext uri="{63B3BB69-23CF-44E3-9099-C40C66FF867C}">
                  <a14:compatExt spid="_x0000_s28115"/>
                </a:ext>
                <a:ext uri="{FF2B5EF4-FFF2-40B4-BE49-F238E27FC236}">
                  <a16:creationId xmlns:a16="http://schemas.microsoft.com/office/drawing/2014/main" id="{00000000-0008-0000-0200-0000D3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660</xdr:row>
          <xdr:rowOff>19050</xdr:rowOff>
        </xdr:from>
        <xdr:to>
          <xdr:col>7</xdr:col>
          <xdr:colOff>228600</xdr:colOff>
          <xdr:row>660</xdr:row>
          <xdr:rowOff>190500</xdr:rowOff>
        </xdr:to>
        <xdr:sp macro="" textlink="">
          <xdr:nvSpPr>
            <xdr:cNvPr id="28116" name="Check Box 6612" hidden="1">
              <a:extLst>
                <a:ext uri="{63B3BB69-23CF-44E3-9099-C40C66FF867C}">
                  <a14:compatExt spid="_x0000_s28116"/>
                </a:ext>
                <a:ext uri="{FF2B5EF4-FFF2-40B4-BE49-F238E27FC236}">
                  <a16:creationId xmlns:a16="http://schemas.microsoft.com/office/drawing/2014/main" id="{00000000-0008-0000-0200-0000D4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661</xdr:row>
          <xdr:rowOff>19050</xdr:rowOff>
        </xdr:from>
        <xdr:to>
          <xdr:col>7</xdr:col>
          <xdr:colOff>228600</xdr:colOff>
          <xdr:row>661</xdr:row>
          <xdr:rowOff>190500</xdr:rowOff>
        </xdr:to>
        <xdr:sp macro="" textlink="">
          <xdr:nvSpPr>
            <xdr:cNvPr id="28117" name="Check Box 6613" hidden="1">
              <a:extLst>
                <a:ext uri="{63B3BB69-23CF-44E3-9099-C40C66FF867C}">
                  <a14:compatExt spid="_x0000_s28117"/>
                </a:ext>
                <a:ext uri="{FF2B5EF4-FFF2-40B4-BE49-F238E27FC236}">
                  <a16:creationId xmlns:a16="http://schemas.microsoft.com/office/drawing/2014/main" id="{00000000-0008-0000-0200-0000D5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662</xdr:row>
          <xdr:rowOff>19050</xdr:rowOff>
        </xdr:from>
        <xdr:to>
          <xdr:col>7</xdr:col>
          <xdr:colOff>228600</xdr:colOff>
          <xdr:row>662</xdr:row>
          <xdr:rowOff>190500</xdr:rowOff>
        </xdr:to>
        <xdr:sp macro="" textlink="">
          <xdr:nvSpPr>
            <xdr:cNvPr id="28118" name="Check Box 6614" hidden="1">
              <a:extLst>
                <a:ext uri="{63B3BB69-23CF-44E3-9099-C40C66FF867C}">
                  <a14:compatExt spid="_x0000_s28118"/>
                </a:ext>
                <a:ext uri="{FF2B5EF4-FFF2-40B4-BE49-F238E27FC236}">
                  <a16:creationId xmlns:a16="http://schemas.microsoft.com/office/drawing/2014/main" id="{00000000-0008-0000-0200-0000D6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663</xdr:row>
          <xdr:rowOff>19050</xdr:rowOff>
        </xdr:from>
        <xdr:to>
          <xdr:col>7</xdr:col>
          <xdr:colOff>228600</xdr:colOff>
          <xdr:row>663</xdr:row>
          <xdr:rowOff>190500</xdr:rowOff>
        </xdr:to>
        <xdr:sp macro="" textlink="">
          <xdr:nvSpPr>
            <xdr:cNvPr id="28119" name="Check Box 6615" hidden="1">
              <a:extLst>
                <a:ext uri="{63B3BB69-23CF-44E3-9099-C40C66FF867C}">
                  <a14:compatExt spid="_x0000_s28119"/>
                </a:ext>
                <a:ext uri="{FF2B5EF4-FFF2-40B4-BE49-F238E27FC236}">
                  <a16:creationId xmlns:a16="http://schemas.microsoft.com/office/drawing/2014/main" id="{00000000-0008-0000-0200-0000D7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19050</xdr:colOff>
          <xdr:row>601</xdr:row>
          <xdr:rowOff>19050</xdr:rowOff>
        </xdr:from>
        <xdr:to>
          <xdr:col>7</xdr:col>
          <xdr:colOff>228600</xdr:colOff>
          <xdr:row>601</xdr:row>
          <xdr:rowOff>190500</xdr:rowOff>
        </xdr:to>
        <xdr:sp macro="" textlink="">
          <xdr:nvSpPr>
            <xdr:cNvPr id="28123" name="Check Box 6619" hidden="1">
              <a:extLst>
                <a:ext uri="{63B3BB69-23CF-44E3-9099-C40C66FF867C}">
                  <a14:compatExt spid="_x0000_s28123"/>
                </a:ext>
                <a:ext uri="{FF2B5EF4-FFF2-40B4-BE49-F238E27FC236}">
                  <a16:creationId xmlns:a16="http://schemas.microsoft.com/office/drawing/2014/main" id="{00000000-0008-0000-0200-0000DB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601</xdr:row>
          <xdr:rowOff>19050</xdr:rowOff>
        </xdr:from>
        <xdr:to>
          <xdr:col>12</xdr:col>
          <xdr:colOff>228600</xdr:colOff>
          <xdr:row>601</xdr:row>
          <xdr:rowOff>190500</xdr:rowOff>
        </xdr:to>
        <xdr:sp macro="" textlink="">
          <xdr:nvSpPr>
            <xdr:cNvPr id="28124" name="Check Box 6620" hidden="1">
              <a:extLst>
                <a:ext uri="{63B3BB69-23CF-44E3-9099-C40C66FF867C}">
                  <a14:compatExt spid="_x0000_s28124"/>
                </a:ext>
                <a:ext uri="{FF2B5EF4-FFF2-40B4-BE49-F238E27FC236}">
                  <a16:creationId xmlns:a16="http://schemas.microsoft.com/office/drawing/2014/main" id="{00000000-0008-0000-0200-0000DC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601</xdr:row>
          <xdr:rowOff>19050</xdr:rowOff>
        </xdr:from>
        <xdr:to>
          <xdr:col>18</xdr:col>
          <xdr:colOff>228600</xdr:colOff>
          <xdr:row>601</xdr:row>
          <xdr:rowOff>190500</xdr:rowOff>
        </xdr:to>
        <xdr:sp macro="" textlink="">
          <xdr:nvSpPr>
            <xdr:cNvPr id="28125" name="Check Box 6621" hidden="1">
              <a:extLst>
                <a:ext uri="{63B3BB69-23CF-44E3-9099-C40C66FF867C}">
                  <a14:compatExt spid="_x0000_s28125"/>
                </a:ext>
                <a:ext uri="{FF2B5EF4-FFF2-40B4-BE49-F238E27FC236}">
                  <a16:creationId xmlns:a16="http://schemas.microsoft.com/office/drawing/2014/main" id="{00000000-0008-0000-0200-0000DD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19050</xdr:colOff>
          <xdr:row>454</xdr:row>
          <xdr:rowOff>19050</xdr:rowOff>
        </xdr:from>
        <xdr:to>
          <xdr:col>6</xdr:col>
          <xdr:colOff>228600</xdr:colOff>
          <xdr:row>454</xdr:row>
          <xdr:rowOff>190500</xdr:rowOff>
        </xdr:to>
        <xdr:sp macro="" textlink="">
          <xdr:nvSpPr>
            <xdr:cNvPr id="28133" name="Check Box 6629" hidden="1">
              <a:extLst>
                <a:ext uri="{63B3BB69-23CF-44E3-9099-C40C66FF867C}">
                  <a14:compatExt spid="_x0000_s28133"/>
                </a:ext>
                <a:ext uri="{FF2B5EF4-FFF2-40B4-BE49-F238E27FC236}">
                  <a16:creationId xmlns:a16="http://schemas.microsoft.com/office/drawing/2014/main" id="{00000000-0008-0000-0200-0000E5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19050</xdr:colOff>
          <xdr:row>454</xdr:row>
          <xdr:rowOff>19050</xdr:rowOff>
        </xdr:from>
        <xdr:to>
          <xdr:col>11</xdr:col>
          <xdr:colOff>228600</xdr:colOff>
          <xdr:row>454</xdr:row>
          <xdr:rowOff>190500</xdr:rowOff>
        </xdr:to>
        <xdr:sp macro="" textlink="">
          <xdr:nvSpPr>
            <xdr:cNvPr id="28134" name="Check Box 6630" hidden="1">
              <a:extLst>
                <a:ext uri="{63B3BB69-23CF-44E3-9099-C40C66FF867C}">
                  <a14:compatExt spid="_x0000_s28134"/>
                </a:ext>
                <a:ext uri="{FF2B5EF4-FFF2-40B4-BE49-F238E27FC236}">
                  <a16:creationId xmlns:a16="http://schemas.microsoft.com/office/drawing/2014/main" id="{00000000-0008-0000-0200-0000E6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xdr:col>
          <xdr:colOff>19050</xdr:colOff>
          <xdr:row>454</xdr:row>
          <xdr:rowOff>19050</xdr:rowOff>
        </xdr:from>
        <xdr:to>
          <xdr:col>17</xdr:col>
          <xdr:colOff>228600</xdr:colOff>
          <xdr:row>454</xdr:row>
          <xdr:rowOff>190500</xdr:rowOff>
        </xdr:to>
        <xdr:sp macro="" textlink="">
          <xdr:nvSpPr>
            <xdr:cNvPr id="28135" name="Check Box 6631" hidden="1">
              <a:extLst>
                <a:ext uri="{63B3BB69-23CF-44E3-9099-C40C66FF867C}">
                  <a14:compatExt spid="_x0000_s28135"/>
                </a:ext>
                <a:ext uri="{FF2B5EF4-FFF2-40B4-BE49-F238E27FC236}">
                  <a16:creationId xmlns:a16="http://schemas.microsoft.com/office/drawing/2014/main" id="{00000000-0008-0000-0200-0000E7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xdr:colOff>
          <xdr:row>0</xdr:row>
          <xdr:rowOff>31748</xdr:rowOff>
        </xdr:from>
        <xdr:to>
          <xdr:col>32</xdr:col>
          <xdr:colOff>389655</xdr:colOff>
          <xdr:row>25</xdr:row>
          <xdr:rowOff>171449</xdr:rowOff>
        </xdr:to>
        <xdr:pic>
          <xdr:nvPicPr>
            <xdr:cNvPr id="2" name="図 1">
              <a:extLst>
                <a:ext uri="{FF2B5EF4-FFF2-40B4-BE49-F238E27FC236}">
                  <a16:creationId xmlns:a16="http://schemas.microsoft.com/office/drawing/2014/main" id="{00000000-0008-0000-0300-000002000000}"/>
                </a:ext>
              </a:extLst>
            </xdr:cNvPr>
            <xdr:cNvPicPr>
              <a:picLocks noChangeAspect="1" noChangeArrowheads="1"/>
              <a:extLst>
                <a:ext uri="{84589F7E-364E-4C9E-8A38-B11213B215E9}">
                  <a14:cameraTool cellRange="通知書等!$B$1:$M$17" spid="_x0000_s30872"/>
                </a:ext>
              </a:extLst>
            </xdr:cNvPicPr>
          </xdr:nvPicPr>
          <xdr:blipFill>
            <a:blip xmlns:r="http://schemas.openxmlformats.org/officeDocument/2006/relationships" r:embed="rId1"/>
            <a:srcRect/>
            <a:stretch>
              <a:fillRect/>
            </a:stretch>
          </xdr:blipFill>
          <xdr:spPr bwMode="auto">
            <a:xfrm>
              <a:off x="276226" y="31748"/>
              <a:ext cx="11400554" cy="4425951"/>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63" Type="http://schemas.openxmlformats.org/officeDocument/2006/relationships/ctrlProp" Target="../ctrlProps/ctrlProp60.xml"/><Relationship Id="rId84" Type="http://schemas.openxmlformats.org/officeDocument/2006/relationships/ctrlProp" Target="../ctrlProps/ctrlProp81.xml"/><Relationship Id="rId138" Type="http://schemas.openxmlformats.org/officeDocument/2006/relationships/ctrlProp" Target="../ctrlProps/ctrlProp135.xml"/><Relationship Id="rId159" Type="http://schemas.openxmlformats.org/officeDocument/2006/relationships/ctrlProp" Target="../ctrlProps/ctrlProp156.xml"/><Relationship Id="rId170" Type="http://schemas.openxmlformats.org/officeDocument/2006/relationships/ctrlProp" Target="../ctrlProps/ctrlProp167.xml"/><Relationship Id="rId191" Type="http://schemas.openxmlformats.org/officeDocument/2006/relationships/ctrlProp" Target="../ctrlProps/ctrlProp188.xml"/><Relationship Id="rId205" Type="http://schemas.openxmlformats.org/officeDocument/2006/relationships/ctrlProp" Target="../ctrlProps/ctrlProp202.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53" Type="http://schemas.openxmlformats.org/officeDocument/2006/relationships/ctrlProp" Target="../ctrlProps/ctrlProp50.xml"/><Relationship Id="rId74" Type="http://schemas.openxmlformats.org/officeDocument/2006/relationships/ctrlProp" Target="../ctrlProps/ctrlProp71.xml"/><Relationship Id="rId128" Type="http://schemas.openxmlformats.org/officeDocument/2006/relationships/ctrlProp" Target="../ctrlProps/ctrlProp125.xml"/><Relationship Id="rId149" Type="http://schemas.openxmlformats.org/officeDocument/2006/relationships/ctrlProp" Target="../ctrlProps/ctrlProp146.xml"/><Relationship Id="rId5" Type="http://schemas.openxmlformats.org/officeDocument/2006/relationships/ctrlProp" Target="../ctrlProps/ctrlProp2.xml"/><Relationship Id="rId95" Type="http://schemas.openxmlformats.org/officeDocument/2006/relationships/ctrlProp" Target="../ctrlProps/ctrlProp92.xml"/><Relationship Id="rId160" Type="http://schemas.openxmlformats.org/officeDocument/2006/relationships/ctrlProp" Target="../ctrlProps/ctrlProp157.xml"/><Relationship Id="rId181" Type="http://schemas.openxmlformats.org/officeDocument/2006/relationships/ctrlProp" Target="../ctrlProps/ctrlProp178.xml"/><Relationship Id="rId216" Type="http://schemas.openxmlformats.org/officeDocument/2006/relationships/ctrlProp" Target="../ctrlProps/ctrlProp213.xml"/><Relationship Id="rId22" Type="http://schemas.openxmlformats.org/officeDocument/2006/relationships/ctrlProp" Target="../ctrlProps/ctrlProp19.xml"/><Relationship Id="rId43" Type="http://schemas.openxmlformats.org/officeDocument/2006/relationships/ctrlProp" Target="../ctrlProps/ctrlProp40.xml"/><Relationship Id="rId64" Type="http://schemas.openxmlformats.org/officeDocument/2006/relationships/ctrlProp" Target="../ctrlProps/ctrlProp61.xml"/><Relationship Id="rId118" Type="http://schemas.openxmlformats.org/officeDocument/2006/relationships/ctrlProp" Target="../ctrlProps/ctrlProp115.xml"/><Relationship Id="rId139" Type="http://schemas.openxmlformats.org/officeDocument/2006/relationships/ctrlProp" Target="../ctrlProps/ctrlProp136.xml"/><Relationship Id="rId85" Type="http://schemas.openxmlformats.org/officeDocument/2006/relationships/ctrlProp" Target="../ctrlProps/ctrlProp82.xml"/><Relationship Id="rId150" Type="http://schemas.openxmlformats.org/officeDocument/2006/relationships/ctrlProp" Target="../ctrlProps/ctrlProp147.xml"/><Relationship Id="rId171" Type="http://schemas.openxmlformats.org/officeDocument/2006/relationships/ctrlProp" Target="../ctrlProps/ctrlProp168.xml"/><Relationship Id="rId192" Type="http://schemas.openxmlformats.org/officeDocument/2006/relationships/ctrlProp" Target="../ctrlProps/ctrlProp189.xml"/><Relationship Id="rId206" Type="http://schemas.openxmlformats.org/officeDocument/2006/relationships/ctrlProp" Target="../ctrlProps/ctrlProp203.xml"/><Relationship Id="rId12" Type="http://schemas.openxmlformats.org/officeDocument/2006/relationships/ctrlProp" Target="../ctrlProps/ctrlProp9.xml"/><Relationship Id="rId33" Type="http://schemas.openxmlformats.org/officeDocument/2006/relationships/ctrlProp" Target="../ctrlProps/ctrlProp30.xml"/><Relationship Id="rId108" Type="http://schemas.openxmlformats.org/officeDocument/2006/relationships/ctrlProp" Target="../ctrlProps/ctrlProp105.xml"/><Relationship Id="rId129" Type="http://schemas.openxmlformats.org/officeDocument/2006/relationships/ctrlProp" Target="../ctrlProps/ctrlProp126.xml"/><Relationship Id="rId54" Type="http://schemas.openxmlformats.org/officeDocument/2006/relationships/ctrlProp" Target="../ctrlProps/ctrlProp51.xml"/><Relationship Id="rId75" Type="http://schemas.openxmlformats.org/officeDocument/2006/relationships/ctrlProp" Target="../ctrlProps/ctrlProp72.xml"/><Relationship Id="rId96" Type="http://schemas.openxmlformats.org/officeDocument/2006/relationships/ctrlProp" Target="../ctrlProps/ctrlProp93.xml"/><Relationship Id="rId140" Type="http://schemas.openxmlformats.org/officeDocument/2006/relationships/ctrlProp" Target="../ctrlProps/ctrlProp137.xml"/><Relationship Id="rId161" Type="http://schemas.openxmlformats.org/officeDocument/2006/relationships/ctrlProp" Target="../ctrlProps/ctrlProp158.xml"/><Relationship Id="rId182" Type="http://schemas.openxmlformats.org/officeDocument/2006/relationships/ctrlProp" Target="../ctrlProps/ctrlProp179.xml"/><Relationship Id="rId217" Type="http://schemas.openxmlformats.org/officeDocument/2006/relationships/ctrlProp" Target="../ctrlProps/ctrlProp214.xml"/><Relationship Id="rId6" Type="http://schemas.openxmlformats.org/officeDocument/2006/relationships/ctrlProp" Target="../ctrlProps/ctrlProp3.xml"/><Relationship Id="rId23" Type="http://schemas.openxmlformats.org/officeDocument/2006/relationships/ctrlProp" Target="../ctrlProps/ctrlProp20.xml"/><Relationship Id="rId119" Type="http://schemas.openxmlformats.org/officeDocument/2006/relationships/ctrlProp" Target="../ctrlProps/ctrlProp116.xml"/><Relationship Id="rId44" Type="http://schemas.openxmlformats.org/officeDocument/2006/relationships/ctrlProp" Target="../ctrlProps/ctrlProp41.xml"/><Relationship Id="rId65" Type="http://schemas.openxmlformats.org/officeDocument/2006/relationships/ctrlProp" Target="../ctrlProps/ctrlProp62.xml"/><Relationship Id="rId86" Type="http://schemas.openxmlformats.org/officeDocument/2006/relationships/ctrlProp" Target="../ctrlProps/ctrlProp83.xml"/><Relationship Id="rId130" Type="http://schemas.openxmlformats.org/officeDocument/2006/relationships/ctrlProp" Target="../ctrlProps/ctrlProp127.xml"/><Relationship Id="rId151" Type="http://schemas.openxmlformats.org/officeDocument/2006/relationships/ctrlProp" Target="../ctrlProps/ctrlProp148.xml"/><Relationship Id="rId172" Type="http://schemas.openxmlformats.org/officeDocument/2006/relationships/ctrlProp" Target="../ctrlProps/ctrlProp169.xml"/><Relationship Id="rId193" Type="http://schemas.openxmlformats.org/officeDocument/2006/relationships/ctrlProp" Target="../ctrlProps/ctrlProp190.xml"/><Relationship Id="rId207" Type="http://schemas.openxmlformats.org/officeDocument/2006/relationships/ctrlProp" Target="../ctrlProps/ctrlProp204.xml"/><Relationship Id="rId13" Type="http://schemas.openxmlformats.org/officeDocument/2006/relationships/ctrlProp" Target="../ctrlProps/ctrlProp10.xml"/><Relationship Id="rId109" Type="http://schemas.openxmlformats.org/officeDocument/2006/relationships/ctrlProp" Target="../ctrlProps/ctrlProp106.xml"/><Relationship Id="rId34" Type="http://schemas.openxmlformats.org/officeDocument/2006/relationships/ctrlProp" Target="../ctrlProps/ctrlProp31.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20" Type="http://schemas.openxmlformats.org/officeDocument/2006/relationships/ctrlProp" Target="../ctrlProps/ctrlProp117.xml"/><Relationship Id="rId141" Type="http://schemas.openxmlformats.org/officeDocument/2006/relationships/ctrlProp" Target="../ctrlProps/ctrlProp138.xml"/><Relationship Id="rId7" Type="http://schemas.openxmlformats.org/officeDocument/2006/relationships/ctrlProp" Target="../ctrlProps/ctrlProp4.xml"/><Relationship Id="rId162" Type="http://schemas.openxmlformats.org/officeDocument/2006/relationships/ctrlProp" Target="../ctrlProps/ctrlProp159.xml"/><Relationship Id="rId183" Type="http://schemas.openxmlformats.org/officeDocument/2006/relationships/ctrlProp" Target="../ctrlProps/ctrlProp180.xml"/><Relationship Id="rId218" Type="http://schemas.openxmlformats.org/officeDocument/2006/relationships/ctrlProp" Target="../ctrlProps/ctrlProp215.xml"/><Relationship Id="rId24" Type="http://schemas.openxmlformats.org/officeDocument/2006/relationships/ctrlProp" Target="../ctrlProps/ctrlProp21.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31" Type="http://schemas.openxmlformats.org/officeDocument/2006/relationships/ctrlProp" Target="../ctrlProps/ctrlProp128.xml"/><Relationship Id="rId152" Type="http://schemas.openxmlformats.org/officeDocument/2006/relationships/ctrlProp" Target="../ctrlProps/ctrlProp149.xml"/><Relationship Id="rId173" Type="http://schemas.openxmlformats.org/officeDocument/2006/relationships/ctrlProp" Target="../ctrlProps/ctrlProp170.xml"/><Relationship Id="rId194" Type="http://schemas.openxmlformats.org/officeDocument/2006/relationships/ctrlProp" Target="../ctrlProps/ctrlProp191.xml"/><Relationship Id="rId208" Type="http://schemas.openxmlformats.org/officeDocument/2006/relationships/ctrlProp" Target="../ctrlProps/ctrlProp205.xml"/><Relationship Id="rId14" Type="http://schemas.openxmlformats.org/officeDocument/2006/relationships/ctrlProp" Target="../ctrlProps/ctrlProp11.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 Id="rId163" Type="http://schemas.openxmlformats.org/officeDocument/2006/relationships/ctrlProp" Target="../ctrlProps/ctrlProp160.xml"/><Relationship Id="rId184" Type="http://schemas.openxmlformats.org/officeDocument/2006/relationships/ctrlProp" Target="../ctrlProps/ctrlProp181.xml"/><Relationship Id="rId189" Type="http://schemas.openxmlformats.org/officeDocument/2006/relationships/ctrlProp" Target="../ctrlProps/ctrlProp186.xml"/><Relationship Id="rId219" Type="http://schemas.openxmlformats.org/officeDocument/2006/relationships/ctrlProp" Target="../ctrlProps/ctrlProp216.xml"/><Relationship Id="rId3" Type="http://schemas.openxmlformats.org/officeDocument/2006/relationships/vmlDrawing" Target="../drawings/vmlDrawing1.vml"/><Relationship Id="rId214" Type="http://schemas.openxmlformats.org/officeDocument/2006/relationships/ctrlProp" Target="../ctrlProps/ctrlProp211.x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88" Type="http://schemas.openxmlformats.org/officeDocument/2006/relationships/ctrlProp" Target="../ctrlProps/ctrlProp85.xml"/><Relationship Id="rId111" Type="http://schemas.openxmlformats.org/officeDocument/2006/relationships/ctrlProp" Target="../ctrlProps/ctrlProp108.xml"/><Relationship Id="rId132" Type="http://schemas.openxmlformats.org/officeDocument/2006/relationships/ctrlProp" Target="../ctrlProps/ctrlProp129.xml"/><Relationship Id="rId153" Type="http://schemas.openxmlformats.org/officeDocument/2006/relationships/ctrlProp" Target="../ctrlProps/ctrlProp150.xml"/><Relationship Id="rId174" Type="http://schemas.openxmlformats.org/officeDocument/2006/relationships/ctrlProp" Target="../ctrlProps/ctrlProp171.xml"/><Relationship Id="rId179" Type="http://schemas.openxmlformats.org/officeDocument/2006/relationships/ctrlProp" Target="../ctrlProps/ctrlProp176.xml"/><Relationship Id="rId195" Type="http://schemas.openxmlformats.org/officeDocument/2006/relationships/ctrlProp" Target="../ctrlProps/ctrlProp192.xml"/><Relationship Id="rId209" Type="http://schemas.openxmlformats.org/officeDocument/2006/relationships/ctrlProp" Target="../ctrlProps/ctrlProp206.xml"/><Relationship Id="rId190" Type="http://schemas.openxmlformats.org/officeDocument/2006/relationships/ctrlProp" Target="../ctrlProps/ctrlProp187.xml"/><Relationship Id="rId204" Type="http://schemas.openxmlformats.org/officeDocument/2006/relationships/ctrlProp" Target="../ctrlProps/ctrlProp201.xml"/><Relationship Id="rId220" Type="http://schemas.openxmlformats.org/officeDocument/2006/relationships/ctrlProp" Target="../ctrlProps/ctrlProp217.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106" Type="http://schemas.openxmlformats.org/officeDocument/2006/relationships/ctrlProp" Target="../ctrlProps/ctrlProp103.xml"/><Relationship Id="rId127" Type="http://schemas.openxmlformats.org/officeDocument/2006/relationships/ctrlProp" Target="../ctrlProps/ctrlProp124.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78" Type="http://schemas.openxmlformats.org/officeDocument/2006/relationships/ctrlProp" Target="../ctrlProps/ctrlProp75.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43" Type="http://schemas.openxmlformats.org/officeDocument/2006/relationships/ctrlProp" Target="../ctrlProps/ctrlProp140.xml"/><Relationship Id="rId148" Type="http://schemas.openxmlformats.org/officeDocument/2006/relationships/ctrlProp" Target="../ctrlProps/ctrlProp145.xml"/><Relationship Id="rId164" Type="http://schemas.openxmlformats.org/officeDocument/2006/relationships/ctrlProp" Target="../ctrlProps/ctrlProp161.xml"/><Relationship Id="rId169" Type="http://schemas.openxmlformats.org/officeDocument/2006/relationships/ctrlProp" Target="../ctrlProps/ctrlProp166.xml"/><Relationship Id="rId185" Type="http://schemas.openxmlformats.org/officeDocument/2006/relationships/ctrlProp" Target="../ctrlProps/ctrlProp182.xml"/><Relationship Id="rId4" Type="http://schemas.openxmlformats.org/officeDocument/2006/relationships/ctrlProp" Target="../ctrlProps/ctrlProp1.xml"/><Relationship Id="rId9" Type="http://schemas.openxmlformats.org/officeDocument/2006/relationships/ctrlProp" Target="../ctrlProps/ctrlProp6.xml"/><Relationship Id="rId180" Type="http://schemas.openxmlformats.org/officeDocument/2006/relationships/ctrlProp" Target="../ctrlProps/ctrlProp177.xml"/><Relationship Id="rId210" Type="http://schemas.openxmlformats.org/officeDocument/2006/relationships/ctrlProp" Target="../ctrlProps/ctrlProp207.xml"/><Relationship Id="rId215" Type="http://schemas.openxmlformats.org/officeDocument/2006/relationships/ctrlProp" Target="../ctrlProps/ctrlProp212.xml"/><Relationship Id="rId26" Type="http://schemas.openxmlformats.org/officeDocument/2006/relationships/ctrlProp" Target="../ctrlProps/ctrlProp23.xml"/><Relationship Id="rId47" Type="http://schemas.openxmlformats.org/officeDocument/2006/relationships/ctrlProp" Target="../ctrlProps/ctrlProp44.xml"/><Relationship Id="rId68" Type="http://schemas.openxmlformats.org/officeDocument/2006/relationships/ctrlProp" Target="../ctrlProps/ctrlProp65.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54" Type="http://schemas.openxmlformats.org/officeDocument/2006/relationships/ctrlProp" Target="../ctrlProps/ctrlProp151.xml"/><Relationship Id="rId175" Type="http://schemas.openxmlformats.org/officeDocument/2006/relationships/ctrlProp" Target="../ctrlProps/ctrlProp172.xml"/><Relationship Id="rId196" Type="http://schemas.openxmlformats.org/officeDocument/2006/relationships/ctrlProp" Target="../ctrlProps/ctrlProp193.xml"/><Relationship Id="rId200" Type="http://schemas.openxmlformats.org/officeDocument/2006/relationships/ctrlProp" Target="../ctrlProps/ctrlProp197.xml"/><Relationship Id="rId16" Type="http://schemas.openxmlformats.org/officeDocument/2006/relationships/ctrlProp" Target="../ctrlProps/ctrlProp13.xml"/><Relationship Id="rId221" Type="http://schemas.openxmlformats.org/officeDocument/2006/relationships/ctrlProp" Target="../ctrlProps/ctrlProp218.xml"/><Relationship Id="rId37" Type="http://schemas.openxmlformats.org/officeDocument/2006/relationships/ctrlProp" Target="../ctrlProps/ctrlProp34.xml"/><Relationship Id="rId58" Type="http://schemas.openxmlformats.org/officeDocument/2006/relationships/ctrlProp" Target="../ctrlProps/ctrlProp55.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44" Type="http://schemas.openxmlformats.org/officeDocument/2006/relationships/ctrlProp" Target="../ctrlProps/ctrlProp141.xml"/><Relationship Id="rId90" Type="http://schemas.openxmlformats.org/officeDocument/2006/relationships/ctrlProp" Target="../ctrlProps/ctrlProp87.xml"/><Relationship Id="rId165" Type="http://schemas.openxmlformats.org/officeDocument/2006/relationships/ctrlProp" Target="../ctrlProps/ctrlProp162.xml"/><Relationship Id="rId186" Type="http://schemas.openxmlformats.org/officeDocument/2006/relationships/ctrlProp" Target="../ctrlProps/ctrlProp183.xml"/><Relationship Id="rId211" Type="http://schemas.openxmlformats.org/officeDocument/2006/relationships/ctrlProp" Target="../ctrlProps/ctrlProp208.xml"/><Relationship Id="rId27" Type="http://schemas.openxmlformats.org/officeDocument/2006/relationships/ctrlProp" Target="../ctrlProps/ctrlProp24.xml"/><Relationship Id="rId48" Type="http://schemas.openxmlformats.org/officeDocument/2006/relationships/ctrlProp" Target="../ctrlProps/ctrlProp45.xml"/><Relationship Id="rId69" Type="http://schemas.openxmlformats.org/officeDocument/2006/relationships/ctrlProp" Target="../ctrlProps/ctrlProp66.xml"/><Relationship Id="rId113" Type="http://schemas.openxmlformats.org/officeDocument/2006/relationships/ctrlProp" Target="../ctrlProps/ctrlProp110.xml"/><Relationship Id="rId134" Type="http://schemas.openxmlformats.org/officeDocument/2006/relationships/ctrlProp" Target="../ctrlProps/ctrlProp131.xml"/><Relationship Id="rId80" Type="http://schemas.openxmlformats.org/officeDocument/2006/relationships/ctrlProp" Target="../ctrlProps/ctrlProp77.xml"/><Relationship Id="rId155" Type="http://schemas.openxmlformats.org/officeDocument/2006/relationships/ctrlProp" Target="../ctrlProps/ctrlProp152.xml"/><Relationship Id="rId176" Type="http://schemas.openxmlformats.org/officeDocument/2006/relationships/ctrlProp" Target="../ctrlProps/ctrlProp173.xml"/><Relationship Id="rId197" Type="http://schemas.openxmlformats.org/officeDocument/2006/relationships/ctrlProp" Target="../ctrlProps/ctrlProp194.xml"/><Relationship Id="rId201" Type="http://schemas.openxmlformats.org/officeDocument/2006/relationships/ctrlProp" Target="../ctrlProps/ctrlProp198.xml"/><Relationship Id="rId222" Type="http://schemas.openxmlformats.org/officeDocument/2006/relationships/ctrlProp" Target="../ctrlProps/ctrlProp219.xml"/><Relationship Id="rId17" Type="http://schemas.openxmlformats.org/officeDocument/2006/relationships/ctrlProp" Target="../ctrlProps/ctrlProp14.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24" Type="http://schemas.openxmlformats.org/officeDocument/2006/relationships/ctrlProp" Target="../ctrlProps/ctrlProp121.xml"/><Relationship Id="rId70" Type="http://schemas.openxmlformats.org/officeDocument/2006/relationships/ctrlProp" Target="../ctrlProps/ctrlProp67.xml"/><Relationship Id="rId91" Type="http://schemas.openxmlformats.org/officeDocument/2006/relationships/ctrlProp" Target="../ctrlProps/ctrlProp88.xml"/><Relationship Id="rId145" Type="http://schemas.openxmlformats.org/officeDocument/2006/relationships/ctrlProp" Target="../ctrlProps/ctrlProp142.xml"/><Relationship Id="rId166" Type="http://schemas.openxmlformats.org/officeDocument/2006/relationships/ctrlProp" Target="../ctrlProps/ctrlProp163.xml"/><Relationship Id="rId187" Type="http://schemas.openxmlformats.org/officeDocument/2006/relationships/ctrlProp" Target="../ctrlProps/ctrlProp184.xml"/><Relationship Id="rId1" Type="http://schemas.openxmlformats.org/officeDocument/2006/relationships/printerSettings" Target="../printerSettings/printerSettings3.bin"/><Relationship Id="rId212" Type="http://schemas.openxmlformats.org/officeDocument/2006/relationships/ctrlProp" Target="../ctrlProps/ctrlProp209.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60" Type="http://schemas.openxmlformats.org/officeDocument/2006/relationships/ctrlProp" Target="../ctrlProps/ctrlProp57.xml"/><Relationship Id="rId81" Type="http://schemas.openxmlformats.org/officeDocument/2006/relationships/ctrlProp" Target="../ctrlProps/ctrlProp78.xml"/><Relationship Id="rId135" Type="http://schemas.openxmlformats.org/officeDocument/2006/relationships/ctrlProp" Target="../ctrlProps/ctrlProp132.xml"/><Relationship Id="rId156" Type="http://schemas.openxmlformats.org/officeDocument/2006/relationships/ctrlProp" Target="../ctrlProps/ctrlProp153.xml"/><Relationship Id="rId177" Type="http://schemas.openxmlformats.org/officeDocument/2006/relationships/ctrlProp" Target="../ctrlProps/ctrlProp174.xml"/><Relationship Id="rId198" Type="http://schemas.openxmlformats.org/officeDocument/2006/relationships/ctrlProp" Target="../ctrlProps/ctrlProp195.xml"/><Relationship Id="rId202" Type="http://schemas.openxmlformats.org/officeDocument/2006/relationships/ctrlProp" Target="../ctrlProps/ctrlProp199.xml"/><Relationship Id="rId223" Type="http://schemas.openxmlformats.org/officeDocument/2006/relationships/ctrlProp" Target="../ctrlProps/ctrlProp220.xml"/><Relationship Id="rId18" Type="http://schemas.openxmlformats.org/officeDocument/2006/relationships/ctrlProp" Target="../ctrlProps/ctrlProp15.xml"/><Relationship Id="rId39" Type="http://schemas.openxmlformats.org/officeDocument/2006/relationships/ctrlProp" Target="../ctrlProps/ctrlProp36.xml"/><Relationship Id="rId50" Type="http://schemas.openxmlformats.org/officeDocument/2006/relationships/ctrlProp" Target="../ctrlProps/ctrlProp47.xml"/><Relationship Id="rId104" Type="http://schemas.openxmlformats.org/officeDocument/2006/relationships/ctrlProp" Target="../ctrlProps/ctrlProp101.xml"/><Relationship Id="rId125" Type="http://schemas.openxmlformats.org/officeDocument/2006/relationships/ctrlProp" Target="../ctrlProps/ctrlProp122.xml"/><Relationship Id="rId146" Type="http://schemas.openxmlformats.org/officeDocument/2006/relationships/ctrlProp" Target="../ctrlProps/ctrlProp143.xml"/><Relationship Id="rId167" Type="http://schemas.openxmlformats.org/officeDocument/2006/relationships/ctrlProp" Target="../ctrlProps/ctrlProp164.xml"/><Relationship Id="rId188" Type="http://schemas.openxmlformats.org/officeDocument/2006/relationships/ctrlProp" Target="../ctrlProps/ctrlProp185.xml"/><Relationship Id="rId71" Type="http://schemas.openxmlformats.org/officeDocument/2006/relationships/ctrlProp" Target="../ctrlProps/ctrlProp68.xml"/><Relationship Id="rId92" Type="http://schemas.openxmlformats.org/officeDocument/2006/relationships/ctrlProp" Target="../ctrlProps/ctrlProp89.xml"/><Relationship Id="rId213" Type="http://schemas.openxmlformats.org/officeDocument/2006/relationships/ctrlProp" Target="../ctrlProps/ctrlProp210.xml"/><Relationship Id="rId2" Type="http://schemas.openxmlformats.org/officeDocument/2006/relationships/drawing" Target="../drawings/drawing1.xml"/><Relationship Id="rId29" Type="http://schemas.openxmlformats.org/officeDocument/2006/relationships/ctrlProp" Target="../ctrlProps/ctrlProp26.xml"/><Relationship Id="rId40" Type="http://schemas.openxmlformats.org/officeDocument/2006/relationships/ctrlProp" Target="../ctrlProps/ctrlProp37.xml"/><Relationship Id="rId115" Type="http://schemas.openxmlformats.org/officeDocument/2006/relationships/ctrlProp" Target="../ctrlProps/ctrlProp112.xml"/><Relationship Id="rId136" Type="http://schemas.openxmlformats.org/officeDocument/2006/relationships/ctrlProp" Target="../ctrlProps/ctrlProp133.xml"/><Relationship Id="rId157" Type="http://schemas.openxmlformats.org/officeDocument/2006/relationships/ctrlProp" Target="../ctrlProps/ctrlProp154.xml"/><Relationship Id="rId178" Type="http://schemas.openxmlformats.org/officeDocument/2006/relationships/ctrlProp" Target="../ctrlProps/ctrlProp175.xml"/><Relationship Id="rId61" Type="http://schemas.openxmlformats.org/officeDocument/2006/relationships/ctrlProp" Target="../ctrlProps/ctrlProp58.xml"/><Relationship Id="rId82" Type="http://schemas.openxmlformats.org/officeDocument/2006/relationships/ctrlProp" Target="../ctrlProps/ctrlProp79.xml"/><Relationship Id="rId199" Type="http://schemas.openxmlformats.org/officeDocument/2006/relationships/ctrlProp" Target="../ctrlProps/ctrlProp196.xml"/><Relationship Id="rId203" Type="http://schemas.openxmlformats.org/officeDocument/2006/relationships/ctrlProp" Target="../ctrlProps/ctrlProp200.xml"/><Relationship Id="rId19" Type="http://schemas.openxmlformats.org/officeDocument/2006/relationships/ctrlProp" Target="../ctrlProps/ctrlProp16.xml"/><Relationship Id="rId30" Type="http://schemas.openxmlformats.org/officeDocument/2006/relationships/ctrlProp" Target="../ctrlProps/ctrlProp2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168" Type="http://schemas.openxmlformats.org/officeDocument/2006/relationships/ctrlProp" Target="../ctrlProps/ctrlProp165.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U25"/>
  <sheetViews>
    <sheetView view="pageBreakPreview" topLeftCell="A3" zoomScale="85" zoomScaleNormal="100" zoomScaleSheetLayoutView="85" workbookViewId="0">
      <selection activeCell="L664" sqref="L664:AD664"/>
    </sheetView>
  </sheetViews>
  <sheetFormatPr defaultColWidth="4.125" defaultRowHeight="21" customHeight="1"/>
  <cols>
    <col min="1" max="16384" width="4.125" style="38"/>
  </cols>
  <sheetData>
    <row r="1" spans="1:21" ht="17.25">
      <c r="A1" s="249"/>
      <c r="B1" s="249"/>
      <c r="C1" s="249"/>
      <c r="D1" s="249"/>
      <c r="E1" s="249"/>
      <c r="F1" s="249"/>
      <c r="G1" s="249"/>
      <c r="H1" s="249"/>
      <c r="I1" s="249"/>
      <c r="J1" s="249"/>
      <c r="K1" s="249"/>
      <c r="L1" s="249"/>
      <c r="M1" s="249"/>
      <c r="N1" s="249"/>
      <c r="O1" s="249"/>
      <c r="P1" s="249"/>
      <c r="Q1" s="249"/>
      <c r="R1" s="249"/>
      <c r="S1" s="249"/>
      <c r="T1" s="249"/>
      <c r="U1" s="249"/>
    </row>
    <row r="2" spans="1:21" ht="36" customHeight="1">
      <c r="A2" s="250" t="s">
        <v>98</v>
      </c>
      <c r="B2" s="250"/>
      <c r="C2" s="250"/>
      <c r="D2" s="250"/>
      <c r="E2" s="250"/>
      <c r="F2" s="250"/>
      <c r="G2" s="250"/>
      <c r="H2" s="250"/>
      <c r="I2" s="250"/>
      <c r="J2" s="250"/>
      <c r="K2" s="250"/>
      <c r="L2" s="250"/>
      <c r="M2" s="250"/>
      <c r="N2" s="250"/>
      <c r="O2" s="250"/>
      <c r="P2" s="250"/>
      <c r="Q2" s="250"/>
      <c r="R2" s="250"/>
      <c r="S2" s="250"/>
      <c r="T2" s="250"/>
      <c r="U2" s="250"/>
    </row>
    <row r="3" spans="1:21" ht="17.25">
      <c r="A3" s="249"/>
      <c r="B3" s="249"/>
      <c r="C3" s="249"/>
      <c r="D3" s="249"/>
      <c r="E3" s="249"/>
      <c r="F3" s="249"/>
      <c r="G3" s="249"/>
      <c r="H3" s="249"/>
      <c r="I3" s="249"/>
      <c r="J3" s="249"/>
      <c r="K3" s="249"/>
      <c r="L3" s="249"/>
      <c r="M3" s="249"/>
      <c r="N3" s="249"/>
      <c r="O3" s="249"/>
      <c r="P3" s="249"/>
      <c r="Q3" s="249"/>
      <c r="R3" s="249"/>
      <c r="S3" s="249"/>
      <c r="T3" s="249"/>
      <c r="U3" s="249"/>
    </row>
    <row r="4" spans="1:21" s="37" customFormat="1" ht="51.75" customHeight="1">
      <c r="A4" s="251" t="s">
        <v>270</v>
      </c>
      <c r="B4" s="251"/>
      <c r="C4" s="251"/>
      <c r="D4" s="251"/>
      <c r="E4" s="251"/>
      <c r="F4" s="251"/>
      <c r="G4" s="251"/>
      <c r="H4" s="251"/>
      <c r="I4" s="251"/>
      <c r="J4" s="251"/>
      <c r="K4" s="251"/>
      <c r="L4" s="251"/>
      <c r="M4" s="251"/>
      <c r="N4" s="251"/>
      <c r="O4" s="251"/>
      <c r="P4" s="251"/>
      <c r="Q4" s="251"/>
      <c r="R4" s="251"/>
      <c r="S4" s="251"/>
      <c r="T4" s="251"/>
      <c r="U4" s="251"/>
    </row>
    <row r="5" spans="1:21" s="37" customFormat="1" ht="34.5" customHeight="1">
      <c r="A5" s="251" t="s">
        <v>271</v>
      </c>
      <c r="B5" s="251"/>
      <c r="C5" s="251"/>
      <c r="D5" s="251"/>
      <c r="E5" s="251"/>
      <c r="F5" s="251"/>
      <c r="G5" s="251"/>
      <c r="H5" s="251"/>
      <c r="I5" s="251"/>
      <c r="J5" s="251"/>
      <c r="K5" s="251"/>
      <c r="L5" s="251"/>
      <c r="M5" s="251"/>
      <c r="N5" s="251"/>
      <c r="O5" s="251"/>
      <c r="P5" s="251"/>
      <c r="Q5" s="251"/>
      <c r="R5" s="251"/>
      <c r="S5" s="251"/>
      <c r="T5" s="251"/>
      <c r="U5" s="251"/>
    </row>
    <row r="6" spans="1:21" s="37" customFormat="1" ht="10.5" customHeight="1">
      <c r="A6" s="251"/>
      <c r="B6" s="251"/>
      <c r="C6" s="251"/>
      <c r="D6" s="251"/>
      <c r="E6" s="251"/>
      <c r="F6" s="251"/>
      <c r="G6" s="251"/>
      <c r="H6" s="251"/>
      <c r="I6" s="251"/>
      <c r="J6" s="251"/>
      <c r="K6" s="251"/>
      <c r="L6" s="251"/>
      <c r="M6" s="251"/>
      <c r="N6" s="251"/>
      <c r="O6" s="251"/>
      <c r="P6" s="251"/>
      <c r="Q6" s="251"/>
      <c r="R6" s="251"/>
      <c r="S6" s="251"/>
      <c r="T6" s="251"/>
      <c r="U6" s="251"/>
    </row>
    <row r="7" spans="1:21" s="37" customFormat="1" ht="53.25" customHeight="1">
      <c r="A7" s="251" t="s">
        <v>99</v>
      </c>
      <c r="B7" s="251"/>
      <c r="C7" s="251"/>
      <c r="D7" s="251"/>
      <c r="E7" s="251"/>
      <c r="F7" s="251"/>
      <c r="G7" s="251"/>
      <c r="H7" s="251"/>
      <c r="I7" s="251"/>
      <c r="J7" s="251"/>
      <c r="K7" s="251"/>
      <c r="L7" s="251"/>
      <c r="M7" s="251"/>
      <c r="N7" s="251"/>
      <c r="O7" s="251"/>
      <c r="P7" s="251"/>
      <c r="Q7" s="251"/>
      <c r="R7" s="251"/>
      <c r="S7" s="251"/>
      <c r="T7" s="251"/>
      <c r="U7" s="251"/>
    </row>
    <row r="8" spans="1:21" s="37" customFormat="1" ht="9.75" customHeight="1">
      <c r="A8" s="251"/>
      <c r="B8" s="251"/>
      <c r="C8" s="251"/>
      <c r="D8" s="251"/>
      <c r="E8" s="251"/>
      <c r="F8" s="251"/>
      <c r="G8" s="251"/>
      <c r="H8" s="251"/>
      <c r="I8" s="251"/>
      <c r="J8" s="251"/>
      <c r="K8" s="251"/>
      <c r="L8" s="251"/>
      <c r="M8" s="251"/>
      <c r="N8" s="251"/>
      <c r="O8" s="251"/>
      <c r="P8" s="251"/>
      <c r="Q8" s="251"/>
      <c r="R8" s="251"/>
      <c r="S8" s="251"/>
      <c r="T8" s="251"/>
      <c r="U8" s="251"/>
    </row>
    <row r="9" spans="1:21" s="37" customFormat="1" ht="63" customHeight="1">
      <c r="A9" s="251" t="s">
        <v>272</v>
      </c>
      <c r="B9" s="251"/>
      <c r="C9" s="251"/>
      <c r="D9" s="251"/>
      <c r="E9" s="251"/>
      <c r="F9" s="251"/>
      <c r="G9" s="251"/>
      <c r="H9" s="251"/>
      <c r="I9" s="251"/>
      <c r="J9" s="251"/>
      <c r="K9" s="251"/>
      <c r="L9" s="251"/>
      <c r="M9" s="251"/>
      <c r="N9" s="251"/>
      <c r="O9" s="251"/>
      <c r="P9" s="251"/>
      <c r="Q9" s="251"/>
      <c r="R9" s="251"/>
      <c r="S9" s="251"/>
      <c r="T9" s="251"/>
      <c r="U9" s="251"/>
    </row>
    <row r="10" spans="1:21" s="37" customFormat="1" ht="11.25" customHeight="1">
      <c r="A10" s="251"/>
      <c r="B10" s="251"/>
      <c r="C10" s="251"/>
      <c r="D10" s="251"/>
      <c r="E10" s="251"/>
      <c r="F10" s="251"/>
      <c r="G10" s="251"/>
      <c r="H10" s="251"/>
      <c r="I10" s="251"/>
      <c r="J10" s="251"/>
      <c r="K10" s="251"/>
      <c r="L10" s="251"/>
      <c r="M10" s="251"/>
      <c r="N10" s="251"/>
      <c r="O10" s="251"/>
      <c r="P10" s="251"/>
      <c r="Q10" s="251"/>
      <c r="R10" s="251"/>
      <c r="S10" s="251"/>
      <c r="T10" s="251"/>
      <c r="U10" s="251"/>
    </row>
    <row r="11" spans="1:21" s="37" customFormat="1" ht="60.75" customHeight="1">
      <c r="A11" s="252" t="s">
        <v>273</v>
      </c>
      <c r="B11" s="252"/>
      <c r="C11" s="252"/>
      <c r="D11" s="252"/>
      <c r="E11" s="252"/>
      <c r="F11" s="252"/>
      <c r="G11" s="252"/>
      <c r="H11" s="252"/>
      <c r="I11" s="252"/>
      <c r="J11" s="252"/>
      <c r="K11" s="252"/>
      <c r="L11" s="252"/>
      <c r="M11" s="252"/>
      <c r="N11" s="252"/>
      <c r="O11" s="252"/>
      <c r="P11" s="252"/>
      <c r="Q11" s="252"/>
      <c r="R11" s="252"/>
      <c r="S11" s="252"/>
      <c r="T11" s="252"/>
      <c r="U11" s="252"/>
    </row>
    <row r="12" spans="1:21" s="37" customFormat="1" ht="17.25" customHeight="1">
      <c r="A12" s="251" t="s">
        <v>274</v>
      </c>
      <c r="B12" s="251"/>
      <c r="C12" s="251"/>
      <c r="D12" s="251"/>
      <c r="E12" s="251"/>
      <c r="F12" s="251"/>
      <c r="G12" s="251"/>
      <c r="H12" s="251"/>
      <c r="I12" s="251"/>
      <c r="J12" s="251"/>
      <c r="K12" s="251"/>
      <c r="L12" s="251"/>
      <c r="M12" s="251"/>
      <c r="N12" s="251"/>
      <c r="O12" s="251"/>
      <c r="P12" s="251"/>
      <c r="Q12" s="251"/>
      <c r="R12" s="251"/>
      <c r="S12" s="251"/>
      <c r="T12" s="251"/>
      <c r="U12" s="251"/>
    </row>
    <row r="13" spans="1:21" s="37" customFormat="1" ht="69" customHeight="1">
      <c r="A13" s="251" t="s">
        <v>275</v>
      </c>
      <c r="B13" s="251"/>
      <c r="C13" s="251"/>
      <c r="D13" s="251"/>
      <c r="E13" s="251"/>
      <c r="F13" s="251"/>
      <c r="G13" s="251"/>
      <c r="H13" s="251"/>
      <c r="I13" s="251"/>
      <c r="J13" s="251"/>
      <c r="K13" s="251"/>
      <c r="L13" s="251"/>
      <c r="M13" s="251"/>
      <c r="N13" s="251"/>
      <c r="O13" s="251"/>
      <c r="P13" s="251"/>
      <c r="Q13" s="251"/>
      <c r="R13" s="251"/>
      <c r="S13" s="251"/>
      <c r="T13" s="251"/>
      <c r="U13" s="251"/>
    </row>
    <row r="14" spans="1:21" s="37" customFormat="1" ht="34.5" customHeight="1">
      <c r="A14" s="251" t="s">
        <v>276</v>
      </c>
      <c r="B14" s="251"/>
      <c r="C14" s="251"/>
      <c r="D14" s="251"/>
      <c r="E14" s="251"/>
      <c r="F14" s="251"/>
      <c r="G14" s="251"/>
      <c r="H14" s="251"/>
      <c r="I14" s="251"/>
      <c r="J14" s="251"/>
      <c r="K14" s="251"/>
      <c r="L14" s="251"/>
      <c r="M14" s="251"/>
      <c r="N14" s="251"/>
      <c r="O14" s="251"/>
      <c r="P14" s="251"/>
      <c r="Q14" s="251"/>
      <c r="R14" s="251"/>
      <c r="S14" s="251"/>
      <c r="T14" s="251"/>
      <c r="U14" s="251"/>
    </row>
    <row r="15" spans="1:21" s="37" customFormat="1" ht="30" customHeight="1">
      <c r="A15" s="251" t="s">
        <v>277</v>
      </c>
      <c r="B15" s="251"/>
      <c r="C15" s="251"/>
      <c r="D15" s="251"/>
      <c r="E15" s="251"/>
      <c r="F15" s="251"/>
      <c r="G15" s="251"/>
      <c r="H15" s="251"/>
      <c r="I15" s="251"/>
      <c r="J15" s="251"/>
      <c r="K15" s="251"/>
      <c r="L15" s="251"/>
      <c r="M15" s="251"/>
      <c r="N15" s="251"/>
      <c r="O15" s="251"/>
      <c r="P15" s="251"/>
      <c r="Q15" s="251"/>
      <c r="R15" s="251"/>
      <c r="S15" s="251"/>
      <c r="T15" s="251"/>
      <c r="U15" s="251"/>
    </row>
    <row r="16" spans="1:21" s="37" customFormat="1" ht="9.75" customHeight="1">
      <c r="A16" s="251"/>
      <c r="B16" s="251"/>
      <c r="C16" s="251"/>
      <c r="D16" s="251"/>
      <c r="E16" s="251"/>
      <c r="F16" s="251"/>
      <c r="G16" s="251"/>
      <c r="H16" s="251"/>
      <c r="I16" s="251"/>
      <c r="J16" s="251"/>
      <c r="K16" s="251"/>
      <c r="L16" s="251"/>
      <c r="M16" s="251"/>
      <c r="N16" s="251"/>
      <c r="O16" s="251"/>
      <c r="P16" s="251"/>
      <c r="Q16" s="251"/>
      <c r="R16" s="251"/>
      <c r="S16" s="251"/>
      <c r="T16" s="251"/>
      <c r="U16" s="251"/>
    </row>
    <row r="17" spans="1:21" s="37" customFormat="1" ht="68.25" customHeight="1">
      <c r="A17" s="251" t="s">
        <v>278</v>
      </c>
      <c r="B17" s="251"/>
      <c r="C17" s="251"/>
      <c r="D17" s="251"/>
      <c r="E17" s="251"/>
      <c r="F17" s="251"/>
      <c r="G17" s="251"/>
      <c r="H17" s="251"/>
      <c r="I17" s="251"/>
      <c r="J17" s="251"/>
      <c r="K17" s="251"/>
      <c r="L17" s="251"/>
      <c r="M17" s="251"/>
      <c r="N17" s="251"/>
      <c r="O17" s="251"/>
      <c r="P17" s="251"/>
      <c r="Q17" s="251"/>
      <c r="R17" s="251"/>
      <c r="S17" s="251"/>
      <c r="T17" s="251"/>
      <c r="U17" s="251"/>
    </row>
    <row r="18" spans="1:21" s="37" customFormat="1" ht="3" customHeight="1">
      <c r="A18" s="251"/>
      <c r="B18" s="251"/>
      <c r="C18" s="251"/>
      <c r="D18" s="251"/>
      <c r="E18" s="251"/>
      <c r="F18" s="251"/>
      <c r="G18" s="251"/>
      <c r="H18" s="251"/>
      <c r="I18" s="251"/>
      <c r="J18" s="251"/>
      <c r="K18" s="251"/>
      <c r="L18" s="251"/>
      <c r="M18" s="251"/>
      <c r="N18" s="251"/>
      <c r="O18" s="251"/>
      <c r="P18" s="251"/>
      <c r="Q18" s="251"/>
      <c r="R18" s="251"/>
      <c r="S18" s="251"/>
      <c r="T18" s="251"/>
      <c r="U18" s="251"/>
    </row>
    <row r="19" spans="1:21" ht="42" customHeight="1">
      <c r="A19" s="251" t="s">
        <v>279</v>
      </c>
      <c r="B19" s="251"/>
      <c r="C19" s="251"/>
      <c r="D19" s="251"/>
      <c r="E19" s="251"/>
      <c r="F19" s="251"/>
      <c r="G19" s="251"/>
      <c r="H19" s="251"/>
      <c r="I19" s="251"/>
      <c r="J19" s="251"/>
      <c r="K19" s="251"/>
      <c r="L19" s="251"/>
      <c r="M19" s="251"/>
      <c r="N19" s="251"/>
      <c r="O19" s="251"/>
      <c r="P19" s="251"/>
      <c r="Q19" s="251"/>
      <c r="R19" s="251"/>
      <c r="S19" s="251"/>
      <c r="T19" s="251"/>
      <c r="U19" s="251"/>
    </row>
    <row r="20" spans="1:21" ht="57" customHeight="1">
      <c r="A20" s="256" t="s">
        <v>280</v>
      </c>
      <c r="B20" s="256"/>
      <c r="C20" s="256"/>
      <c r="D20" s="256"/>
      <c r="E20" s="256"/>
      <c r="F20" s="256"/>
      <c r="G20" s="256"/>
      <c r="H20" s="256"/>
      <c r="I20" s="256"/>
      <c r="J20" s="256"/>
      <c r="K20" s="256"/>
      <c r="L20" s="256"/>
      <c r="M20" s="256"/>
      <c r="N20" s="256"/>
      <c r="O20" s="256"/>
      <c r="P20" s="256"/>
      <c r="Q20" s="256"/>
      <c r="R20" s="256"/>
      <c r="S20" s="256"/>
      <c r="T20" s="256"/>
      <c r="U20" s="256"/>
    </row>
    <row r="21" spans="1:21" ht="11.25" customHeight="1">
      <c r="A21" s="64"/>
      <c r="B21" s="64"/>
      <c r="C21" s="64"/>
      <c r="D21" s="64"/>
      <c r="E21" s="64"/>
      <c r="F21" s="64"/>
      <c r="G21" s="64"/>
      <c r="H21" s="64"/>
      <c r="I21" s="64"/>
      <c r="J21" s="64"/>
      <c r="K21" s="64"/>
      <c r="L21" s="64"/>
      <c r="M21" s="64"/>
      <c r="N21" s="64"/>
      <c r="O21" s="64"/>
      <c r="P21" s="64"/>
      <c r="Q21" s="64"/>
      <c r="R21" s="64"/>
      <c r="S21" s="64"/>
      <c r="T21" s="64"/>
      <c r="U21" s="64"/>
    </row>
    <row r="22" spans="1:21" s="1" customFormat="1" ht="21" customHeight="1">
      <c r="A22" s="257" t="s">
        <v>100</v>
      </c>
      <c r="B22" s="257"/>
      <c r="C22" s="257"/>
      <c r="D22" s="257"/>
      <c r="E22" s="257"/>
      <c r="F22" s="257"/>
      <c r="G22" s="257"/>
      <c r="H22" s="257"/>
      <c r="I22" s="257"/>
      <c r="J22" s="257"/>
      <c r="K22" s="257"/>
      <c r="L22" s="257"/>
      <c r="M22" s="257"/>
      <c r="N22" s="257"/>
      <c r="O22" s="257"/>
      <c r="P22" s="257"/>
      <c r="Q22" s="257"/>
      <c r="R22" s="257"/>
      <c r="S22" s="257"/>
      <c r="T22" s="257"/>
      <c r="U22" s="257"/>
    </row>
    <row r="23" spans="1:21" s="1" customFormat="1" ht="21" customHeight="1">
      <c r="B23" s="258" t="s">
        <v>101</v>
      </c>
      <c r="C23" s="259"/>
      <c r="D23" s="259"/>
      <c r="E23" s="259"/>
      <c r="F23" s="259"/>
      <c r="G23" s="259"/>
      <c r="H23" s="259"/>
      <c r="I23" s="259"/>
      <c r="J23" s="260"/>
      <c r="K23" s="258" t="s">
        <v>102</v>
      </c>
      <c r="L23" s="259"/>
      <c r="M23" s="259"/>
      <c r="N23" s="259"/>
      <c r="O23" s="259"/>
      <c r="P23" s="259"/>
      <c r="Q23" s="259"/>
      <c r="R23" s="259"/>
      <c r="S23" s="259"/>
      <c r="T23" s="259"/>
      <c r="U23" s="260"/>
    </row>
    <row r="24" spans="1:21" s="1" customFormat="1" ht="56.25" customHeight="1">
      <c r="B24" s="261" t="s">
        <v>103</v>
      </c>
      <c r="C24" s="262"/>
      <c r="D24" s="262"/>
      <c r="E24" s="262"/>
      <c r="F24" s="262"/>
      <c r="G24" s="262"/>
      <c r="H24" s="262"/>
      <c r="I24" s="262"/>
      <c r="J24" s="263"/>
      <c r="K24" s="253" t="s">
        <v>281</v>
      </c>
      <c r="L24" s="254"/>
      <c r="M24" s="254"/>
      <c r="N24" s="254"/>
      <c r="O24" s="254"/>
      <c r="P24" s="254"/>
      <c r="Q24" s="254"/>
      <c r="R24" s="254"/>
      <c r="S24" s="254"/>
      <c r="T24" s="254"/>
      <c r="U24" s="255"/>
    </row>
    <row r="25" spans="1:21" s="1" customFormat="1" ht="60" customHeight="1">
      <c r="B25" s="253" t="s">
        <v>104</v>
      </c>
      <c r="C25" s="254"/>
      <c r="D25" s="254"/>
      <c r="E25" s="254"/>
      <c r="F25" s="254"/>
      <c r="G25" s="254"/>
      <c r="H25" s="254"/>
      <c r="I25" s="254"/>
      <c r="J25" s="255"/>
      <c r="K25" s="253" t="s">
        <v>105</v>
      </c>
      <c r="L25" s="254"/>
      <c r="M25" s="254"/>
      <c r="N25" s="254"/>
      <c r="O25" s="254"/>
      <c r="P25" s="254"/>
      <c r="Q25" s="254"/>
      <c r="R25" s="254"/>
      <c r="S25" s="254"/>
      <c r="T25" s="254"/>
      <c r="U25" s="255"/>
    </row>
  </sheetData>
  <mergeCells count="27">
    <mergeCell ref="A16:U16"/>
    <mergeCell ref="A17:U17"/>
    <mergeCell ref="A18:U18"/>
    <mergeCell ref="B25:J25"/>
    <mergeCell ref="K25:U25"/>
    <mergeCell ref="A19:U19"/>
    <mergeCell ref="A20:U20"/>
    <mergeCell ref="A22:U22"/>
    <mergeCell ref="B23:J23"/>
    <mergeCell ref="K23:U23"/>
    <mergeCell ref="B24:J24"/>
    <mergeCell ref="K24:U24"/>
    <mergeCell ref="A11:U11"/>
    <mergeCell ref="A12:U12"/>
    <mergeCell ref="A13:U13"/>
    <mergeCell ref="A14:U14"/>
    <mergeCell ref="A15:U15"/>
    <mergeCell ref="A6:U6"/>
    <mergeCell ref="A7:U7"/>
    <mergeCell ref="A8:U8"/>
    <mergeCell ref="A9:U9"/>
    <mergeCell ref="A10:U10"/>
    <mergeCell ref="A1:U1"/>
    <mergeCell ref="A2:U2"/>
    <mergeCell ref="A3:U3"/>
    <mergeCell ref="A4:U4"/>
    <mergeCell ref="A5:U5"/>
  </mergeCells>
  <phoneticPr fontId="36"/>
  <printOptions horizontalCentered="1"/>
  <pageMargins left="0.70866141732283472" right="0.70866141732283472" top="0.74803149606299213" bottom="0.74803149606299213" header="0.31496062992125984" footer="0.31496062992125984"/>
  <pageSetup paperSize="9" scale="93"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46"/>
  <sheetViews>
    <sheetView view="pageBreakPreview" zoomScaleNormal="100" zoomScaleSheetLayoutView="100" workbookViewId="0">
      <selection activeCell="N6" sqref="N6"/>
    </sheetView>
  </sheetViews>
  <sheetFormatPr defaultColWidth="9" defaultRowHeight="12.75"/>
  <cols>
    <col min="1" max="18" width="5" style="3" customWidth="1"/>
    <col min="19" max="16384" width="9" style="3"/>
  </cols>
  <sheetData>
    <row r="1" spans="1:17" ht="14.25" customHeight="1">
      <c r="A1" s="3" t="s">
        <v>33</v>
      </c>
    </row>
    <row r="2" spans="1:17" ht="14.25" customHeight="1"/>
    <row r="3" spans="1:17" ht="21">
      <c r="A3" s="264" t="s">
        <v>106</v>
      </c>
      <c r="B3" s="264"/>
      <c r="C3" s="264"/>
      <c r="D3" s="264"/>
      <c r="E3" s="264"/>
      <c r="F3" s="264"/>
      <c r="G3" s="264"/>
      <c r="H3" s="264"/>
      <c r="I3" s="264"/>
      <c r="J3" s="264"/>
      <c r="K3" s="264"/>
      <c r="L3" s="264"/>
      <c r="M3" s="264"/>
      <c r="N3" s="264"/>
      <c r="O3" s="264"/>
      <c r="P3" s="264"/>
      <c r="Q3" s="264"/>
    </row>
    <row r="4" spans="1:17" ht="14.25" customHeight="1"/>
    <row r="5" spans="1:17" ht="14.25" customHeight="1"/>
    <row r="6" spans="1:17" ht="14.25" customHeight="1">
      <c r="K6" s="6" t="s">
        <v>80</v>
      </c>
      <c r="L6" s="5" t="s">
        <v>72</v>
      </c>
      <c r="M6" s="6" t="s">
        <v>9</v>
      </c>
      <c r="N6" s="5" t="s">
        <v>107</v>
      </c>
      <c r="O6" s="6" t="s">
        <v>10</v>
      </c>
      <c r="P6" s="5"/>
      <c r="Q6" s="6" t="s">
        <v>8</v>
      </c>
    </row>
    <row r="7" spans="1:17" ht="14.25" customHeight="1"/>
    <row r="8" spans="1:17" ht="14.25" customHeight="1">
      <c r="B8" s="9" t="s">
        <v>108</v>
      </c>
    </row>
    <row r="9" spans="1:17" ht="14.25" customHeight="1">
      <c r="A9" s="3" t="s">
        <v>109</v>
      </c>
      <c r="B9" s="9"/>
    </row>
    <row r="10" spans="1:17" ht="27.75" customHeight="1">
      <c r="C10" s="265" t="s">
        <v>73</v>
      </c>
      <c r="D10" s="265"/>
      <c r="E10" s="265"/>
      <c r="F10" s="265"/>
      <c r="H10" s="266" t="s">
        <v>72</v>
      </c>
      <c r="I10" s="266"/>
      <c r="J10" s="266"/>
      <c r="K10" s="266"/>
      <c r="L10" s="266"/>
      <c r="M10" s="266"/>
      <c r="N10" s="266"/>
      <c r="O10" s="266"/>
      <c r="P10" s="266"/>
      <c r="Q10" s="266"/>
    </row>
    <row r="11" spans="1:17" ht="14.25" customHeight="1"/>
    <row r="12" spans="1:17" ht="14.25" customHeight="1">
      <c r="C12" s="265" t="s">
        <v>110</v>
      </c>
      <c r="D12" s="265"/>
      <c r="E12" s="265"/>
      <c r="F12" s="267" t="s">
        <v>111</v>
      </c>
      <c r="G12" s="267"/>
      <c r="H12" s="268" t="s">
        <v>112</v>
      </c>
      <c r="I12" s="268"/>
      <c r="J12" s="268"/>
      <c r="K12" s="268"/>
      <c r="L12" s="268"/>
      <c r="M12" s="268"/>
      <c r="N12" s="268"/>
      <c r="O12" s="268"/>
      <c r="P12" s="268"/>
      <c r="Q12" s="268"/>
    </row>
    <row r="13" spans="1:17" ht="14.25" customHeight="1">
      <c r="E13" s="7"/>
      <c r="F13" s="269" t="s">
        <v>113</v>
      </c>
      <c r="G13" s="269"/>
      <c r="H13" s="268"/>
      <c r="I13" s="268"/>
      <c r="J13" s="268"/>
      <c r="K13" s="268"/>
      <c r="L13" s="268"/>
      <c r="M13" s="268"/>
      <c r="N13" s="268"/>
      <c r="O13" s="268"/>
      <c r="P13" s="268"/>
      <c r="Q13" s="268"/>
    </row>
    <row r="14" spans="1:17" ht="14.25" customHeight="1">
      <c r="E14" s="7"/>
      <c r="F14" s="270" t="s">
        <v>114</v>
      </c>
      <c r="G14" s="270"/>
      <c r="H14" s="271" t="s">
        <v>72</v>
      </c>
      <c r="I14" s="271"/>
      <c r="J14" s="271"/>
      <c r="K14" s="271"/>
      <c r="L14" s="271"/>
      <c r="M14" s="271"/>
      <c r="N14" s="271"/>
      <c r="O14" s="271"/>
      <c r="P14" s="271"/>
      <c r="Q14" s="271"/>
    </row>
    <row r="15" spans="1:17" ht="14.25" customHeight="1">
      <c r="E15" s="7"/>
      <c r="F15" s="8"/>
    </row>
    <row r="16" spans="1:17" ht="14.25" customHeight="1">
      <c r="G16" s="7"/>
      <c r="H16" s="8"/>
    </row>
    <row r="17" spans="1:18" ht="14.25" customHeight="1"/>
    <row r="18" spans="1:18" ht="14.25" customHeight="1">
      <c r="A18" s="48">
        <v>1</v>
      </c>
      <c r="B18" s="272" t="s">
        <v>115</v>
      </c>
      <c r="C18" s="272"/>
      <c r="D18" s="272"/>
      <c r="F18" s="273" t="s">
        <v>360</v>
      </c>
      <c r="G18" s="273"/>
      <c r="H18" s="273"/>
      <c r="I18" s="273"/>
      <c r="J18" s="273"/>
      <c r="K18" s="273"/>
      <c r="L18" s="273"/>
      <c r="M18" s="273"/>
      <c r="N18" s="273"/>
      <c r="O18" s="273"/>
      <c r="P18" s="273"/>
      <c r="Q18" s="273"/>
    </row>
    <row r="19" spans="1:18" ht="14.25" customHeight="1">
      <c r="A19" s="6">
        <v>2</v>
      </c>
      <c r="B19" s="274" t="s">
        <v>116</v>
      </c>
      <c r="C19" s="274"/>
      <c r="D19" s="274"/>
      <c r="F19" s="273" t="s">
        <v>361</v>
      </c>
      <c r="G19" s="273"/>
      <c r="H19" s="273"/>
      <c r="I19" s="273"/>
      <c r="J19" s="273"/>
      <c r="K19" s="273"/>
      <c r="L19" s="273"/>
      <c r="M19" s="273"/>
      <c r="N19" s="273"/>
      <c r="O19" s="273"/>
      <c r="P19" s="273"/>
      <c r="Q19" s="273"/>
    </row>
    <row r="20" spans="1:18" ht="14.25" customHeight="1">
      <c r="A20" s="6">
        <v>3</v>
      </c>
      <c r="B20" s="274" t="s">
        <v>117</v>
      </c>
      <c r="C20" s="274"/>
      <c r="D20" s="274"/>
      <c r="F20" s="273" t="s">
        <v>362</v>
      </c>
      <c r="G20" s="273"/>
      <c r="H20" s="273"/>
      <c r="I20" s="273"/>
      <c r="J20" s="273"/>
      <c r="K20" s="273"/>
      <c r="L20" s="273"/>
      <c r="M20" s="273"/>
      <c r="N20" s="273"/>
      <c r="O20" s="273"/>
      <c r="P20" s="273"/>
      <c r="Q20" s="273"/>
    </row>
    <row r="21" spans="1:18" ht="15" customHeight="1"/>
    <row r="22" spans="1:18" ht="47.25" customHeight="1">
      <c r="A22" s="275" t="s">
        <v>392</v>
      </c>
      <c r="B22" s="275"/>
      <c r="C22" s="275"/>
      <c r="D22" s="275"/>
      <c r="E22" s="275"/>
      <c r="F22" s="275"/>
      <c r="G22" s="275"/>
      <c r="H22" s="275"/>
      <c r="I22" s="275"/>
      <c r="J22" s="275"/>
      <c r="K22" s="275"/>
      <c r="L22" s="275"/>
      <c r="M22" s="275"/>
      <c r="N22" s="275"/>
      <c r="O22" s="275"/>
      <c r="P22" s="275"/>
      <c r="Q22" s="275"/>
      <c r="R22" s="4"/>
    </row>
    <row r="23" spans="1:18" ht="2.25" customHeight="1">
      <c r="A23" s="10"/>
      <c r="B23" s="10"/>
      <c r="C23" s="10"/>
      <c r="D23" s="10"/>
      <c r="E23" s="10"/>
      <c r="F23" s="10"/>
      <c r="G23" s="10"/>
      <c r="H23" s="10"/>
      <c r="I23" s="10"/>
      <c r="J23" s="10"/>
      <c r="K23" s="10"/>
      <c r="L23" s="10"/>
      <c r="M23" s="10"/>
      <c r="N23" s="10"/>
      <c r="O23" s="10"/>
      <c r="P23" s="10"/>
      <c r="Q23" s="10"/>
      <c r="R23" s="4"/>
    </row>
    <row r="24" spans="1:18" ht="31.5" customHeight="1">
      <c r="A24" s="275" t="s">
        <v>282</v>
      </c>
      <c r="B24" s="275"/>
      <c r="C24" s="275"/>
      <c r="D24" s="275"/>
      <c r="E24" s="275"/>
      <c r="F24" s="275"/>
      <c r="G24" s="275"/>
      <c r="H24" s="275"/>
      <c r="I24" s="275"/>
      <c r="J24" s="275"/>
      <c r="K24" s="275"/>
      <c r="L24" s="275"/>
      <c r="M24" s="275"/>
      <c r="N24" s="275"/>
      <c r="O24" s="275"/>
      <c r="P24" s="275"/>
      <c r="Q24" s="275"/>
    </row>
    <row r="25" spans="1:18" ht="15" customHeight="1"/>
    <row r="26" spans="1:18" ht="15.75" customHeight="1">
      <c r="A26" s="49" t="s">
        <v>118</v>
      </c>
      <c r="B26" s="276" t="s">
        <v>81</v>
      </c>
      <c r="C26" s="276"/>
      <c r="D26" s="276"/>
      <c r="E26" s="276"/>
      <c r="F26" s="276"/>
      <c r="G26" s="276"/>
      <c r="H26" s="276"/>
      <c r="I26" s="276"/>
      <c r="J26" s="276"/>
      <c r="K26" s="276"/>
      <c r="L26" s="276"/>
      <c r="M26" s="276"/>
      <c r="N26" s="276"/>
      <c r="O26" s="276"/>
      <c r="P26" s="276"/>
      <c r="Q26" s="276"/>
    </row>
    <row r="27" spans="1:18" ht="2.25" customHeight="1">
      <c r="A27" s="49"/>
    </row>
    <row r="28" spans="1:18" ht="31.5" customHeight="1">
      <c r="A28" s="49" t="s">
        <v>119</v>
      </c>
      <c r="B28" s="275" t="s">
        <v>283</v>
      </c>
      <c r="C28" s="275"/>
      <c r="D28" s="275"/>
      <c r="E28" s="275"/>
      <c r="F28" s="275"/>
      <c r="G28" s="275"/>
      <c r="H28" s="275"/>
      <c r="I28" s="275"/>
      <c r="J28" s="275"/>
      <c r="K28" s="275"/>
      <c r="L28" s="275"/>
      <c r="M28" s="275"/>
      <c r="N28" s="275"/>
      <c r="O28" s="275"/>
      <c r="P28" s="275"/>
      <c r="Q28" s="275"/>
    </row>
    <row r="29" spans="1:18" ht="2.25" customHeight="1">
      <c r="A29" s="49"/>
      <c r="B29" s="10"/>
      <c r="C29" s="10"/>
      <c r="D29" s="10"/>
      <c r="E29" s="10"/>
      <c r="F29" s="10"/>
      <c r="G29" s="10"/>
      <c r="H29" s="10"/>
      <c r="I29" s="10"/>
      <c r="J29" s="10"/>
      <c r="K29" s="10"/>
      <c r="L29" s="10"/>
      <c r="M29" s="10"/>
      <c r="N29" s="10"/>
      <c r="O29" s="10"/>
      <c r="P29" s="10"/>
      <c r="Q29" s="10"/>
    </row>
    <row r="30" spans="1:18" ht="31.5" customHeight="1">
      <c r="A30" s="49" t="s">
        <v>120</v>
      </c>
      <c r="B30" s="275" t="s">
        <v>284</v>
      </c>
      <c r="C30" s="275"/>
      <c r="D30" s="275"/>
      <c r="E30" s="275"/>
      <c r="F30" s="275"/>
      <c r="G30" s="275"/>
      <c r="H30" s="275"/>
      <c r="I30" s="275"/>
      <c r="J30" s="275"/>
      <c r="K30" s="275"/>
      <c r="L30" s="275"/>
      <c r="M30" s="275"/>
      <c r="N30" s="275"/>
      <c r="O30" s="275"/>
      <c r="P30" s="275"/>
      <c r="Q30" s="275"/>
    </row>
    <row r="31" spans="1:18" ht="2.25" customHeight="1">
      <c r="A31" s="49"/>
      <c r="B31" s="10"/>
      <c r="C31" s="10"/>
      <c r="D31" s="10"/>
      <c r="E31" s="10"/>
      <c r="F31" s="10"/>
      <c r="G31" s="10"/>
      <c r="H31" s="10"/>
      <c r="I31" s="10"/>
      <c r="J31" s="10"/>
      <c r="K31" s="10"/>
      <c r="L31" s="10"/>
      <c r="M31" s="10"/>
      <c r="N31" s="10"/>
      <c r="O31" s="10"/>
      <c r="P31" s="10"/>
      <c r="Q31" s="10"/>
    </row>
    <row r="32" spans="1:18" ht="47.25" customHeight="1">
      <c r="A32" s="49" t="s">
        <v>121</v>
      </c>
      <c r="B32" s="277" t="s">
        <v>122</v>
      </c>
      <c r="C32" s="277"/>
      <c r="D32" s="277"/>
      <c r="E32" s="277"/>
      <c r="F32" s="277"/>
      <c r="G32" s="277"/>
      <c r="H32" s="277"/>
      <c r="I32" s="277"/>
      <c r="J32" s="277"/>
      <c r="K32" s="277"/>
      <c r="L32" s="277"/>
      <c r="M32" s="277"/>
      <c r="N32" s="277"/>
      <c r="O32" s="277"/>
      <c r="P32" s="277"/>
      <c r="Q32" s="277"/>
    </row>
    <row r="33" spans="1:17" ht="2.25" customHeight="1">
      <c r="A33" s="49"/>
      <c r="B33" s="10"/>
      <c r="C33" s="10"/>
      <c r="D33" s="10"/>
      <c r="E33" s="10"/>
      <c r="F33" s="10"/>
      <c r="G33" s="10"/>
      <c r="H33" s="10"/>
      <c r="I33" s="10"/>
      <c r="J33" s="10"/>
      <c r="K33" s="10"/>
      <c r="L33" s="10"/>
      <c r="M33" s="10"/>
      <c r="N33" s="10"/>
      <c r="O33" s="10"/>
      <c r="P33" s="10"/>
      <c r="Q33" s="10"/>
    </row>
    <row r="34" spans="1:17" ht="105" customHeight="1">
      <c r="A34" s="49" t="s">
        <v>123</v>
      </c>
      <c r="B34" s="275" t="s">
        <v>285</v>
      </c>
      <c r="C34" s="275"/>
      <c r="D34" s="275"/>
      <c r="E34" s="275"/>
      <c r="F34" s="275"/>
      <c r="G34" s="275"/>
      <c r="H34" s="275"/>
      <c r="I34" s="275"/>
      <c r="J34" s="275"/>
      <c r="K34" s="275"/>
      <c r="L34" s="275"/>
      <c r="M34" s="275"/>
      <c r="N34" s="275"/>
      <c r="O34" s="275"/>
      <c r="P34" s="275"/>
      <c r="Q34" s="275"/>
    </row>
    <row r="35" spans="1:17" ht="2.25" customHeight="1">
      <c r="A35" s="49"/>
      <c r="B35" s="10"/>
      <c r="C35" s="10"/>
      <c r="D35" s="10"/>
      <c r="E35" s="10"/>
      <c r="F35" s="10"/>
      <c r="G35" s="10"/>
      <c r="H35" s="10"/>
      <c r="I35" s="10"/>
      <c r="J35" s="10"/>
      <c r="K35" s="10"/>
      <c r="L35" s="10"/>
      <c r="M35" s="10"/>
      <c r="N35" s="10"/>
      <c r="O35" s="10"/>
      <c r="P35" s="10"/>
      <c r="Q35" s="10"/>
    </row>
    <row r="36" spans="1:17" ht="15.75" customHeight="1">
      <c r="A36" s="49" t="s">
        <v>124</v>
      </c>
      <c r="B36" s="275" t="s">
        <v>125</v>
      </c>
      <c r="C36" s="275"/>
      <c r="D36" s="275"/>
      <c r="E36" s="275"/>
      <c r="F36" s="275"/>
      <c r="G36" s="275"/>
      <c r="H36" s="275"/>
      <c r="I36" s="275"/>
      <c r="J36" s="275"/>
      <c r="K36" s="275"/>
      <c r="L36" s="275"/>
      <c r="M36" s="275"/>
      <c r="N36" s="275"/>
      <c r="O36" s="275"/>
      <c r="P36" s="275"/>
      <c r="Q36" s="275"/>
    </row>
    <row r="37" spans="1:17" ht="3" customHeight="1">
      <c r="A37" s="49"/>
      <c r="B37" s="10"/>
      <c r="C37" s="10"/>
      <c r="D37" s="10"/>
      <c r="E37" s="10"/>
      <c r="F37" s="10"/>
      <c r="G37" s="10"/>
      <c r="H37" s="10"/>
      <c r="I37" s="10"/>
      <c r="J37" s="10"/>
      <c r="K37" s="10"/>
      <c r="L37" s="10"/>
      <c r="M37" s="10"/>
      <c r="N37" s="10"/>
      <c r="O37" s="10"/>
      <c r="P37" s="10"/>
      <c r="Q37" s="10"/>
    </row>
    <row r="38" spans="1:17" ht="31.5" customHeight="1">
      <c r="A38" s="49" t="s">
        <v>126</v>
      </c>
      <c r="B38" s="275" t="s">
        <v>127</v>
      </c>
      <c r="C38" s="275"/>
      <c r="D38" s="275"/>
      <c r="E38" s="275"/>
      <c r="F38" s="275"/>
      <c r="G38" s="275"/>
      <c r="H38" s="275"/>
      <c r="I38" s="275"/>
      <c r="J38" s="275"/>
      <c r="K38" s="275"/>
      <c r="L38" s="275"/>
      <c r="M38" s="275"/>
      <c r="N38" s="275"/>
      <c r="O38" s="275"/>
      <c r="P38" s="275"/>
      <c r="Q38" s="275"/>
    </row>
    <row r="39" spans="1:17" ht="2.25" customHeight="1">
      <c r="A39" s="49"/>
      <c r="B39" s="10"/>
      <c r="C39" s="10"/>
      <c r="D39" s="10"/>
      <c r="E39" s="10"/>
      <c r="F39" s="10"/>
      <c r="G39" s="10"/>
      <c r="H39" s="10"/>
      <c r="I39" s="10"/>
      <c r="J39" s="10"/>
      <c r="K39" s="10"/>
      <c r="L39" s="10"/>
      <c r="M39" s="10"/>
      <c r="N39" s="10"/>
      <c r="O39" s="10"/>
      <c r="P39" s="10"/>
      <c r="Q39" s="10"/>
    </row>
    <row r="40" spans="1:17" ht="31.5" customHeight="1">
      <c r="A40" s="49" t="s">
        <v>128</v>
      </c>
      <c r="B40" s="275" t="s">
        <v>82</v>
      </c>
      <c r="C40" s="275"/>
      <c r="D40" s="275"/>
      <c r="E40" s="275"/>
      <c r="F40" s="275"/>
      <c r="G40" s="275"/>
      <c r="H40" s="275"/>
      <c r="I40" s="275"/>
      <c r="J40" s="275"/>
      <c r="K40" s="275"/>
      <c r="L40" s="275"/>
      <c r="M40" s="275"/>
      <c r="N40" s="275"/>
      <c r="O40" s="275"/>
      <c r="P40" s="275"/>
      <c r="Q40" s="275"/>
    </row>
    <row r="41" spans="1:17" ht="15" customHeight="1"/>
    <row r="42" spans="1:17" ht="15" customHeight="1"/>
    <row r="43" spans="1:17" ht="15" customHeight="1"/>
    <row r="44" spans="1:17" ht="15" customHeight="1"/>
    <row r="45" spans="1:17" ht="15" customHeight="1"/>
    <row r="46" spans="1:17" ht="15" customHeight="1"/>
  </sheetData>
  <sheetProtection sheet="1" objects="1" scenarios="1"/>
  <protectedRanges>
    <protectedRange sqref="L6 N6 P6 H12:Q13 H14:P14 H10:Q10" name="範囲1"/>
  </protectedRanges>
  <mergeCells count="26">
    <mergeCell ref="A24:Q24"/>
    <mergeCell ref="B38:Q38"/>
    <mergeCell ref="B40:Q40"/>
    <mergeCell ref="B26:Q26"/>
    <mergeCell ref="B28:Q28"/>
    <mergeCell ref="B30:Q30"/>
    <mergeCell ref="B32:Q32"/>
    <mergeCell ref="B34:Q34"/>
    <mergeCell ref="B36:Q36"/>
    <mergeCell ref="B19:D19"/>
    <mergeCell ref="F19:Q19"/>
    <mergeCell ref="B20:D20"/>
    <mergeCell ref="F20:Q20"/>
    <mergeCell ref="A22:Q22"/>
    <mergeCell ref="F13:G13"/>
    <mergeCell ref="H13:Q13"/>
    <mergeCell ref="F14:G14"/>
    <mergeCell ref="H14:Q14"/>
    <mergeCell ref="B18:D18"/>
    <mergeCell ref="F18:Q18"/>
    <mergeCell ref="A3:Q3"/>
    <mergeCell ref="C10:F10"/>
    <mergeCell ref="H10:Q10"/>
    <mergeCell ref="C12:E12"/>
    <mergeCell ref="F12:G12"/>
    <mergeCell ref="H12:Q12"/>
  </mergeCells>
  <phoneticPr fontId="36"/>
  <pageMargins left="0.78740157480314965" right="0.78740157480314965" top="0.78740157480314965" bottom="0.78740157480314965" header="0.51181102362204722" footer="0.51181102362204722"/>
  <pageSetup paperSize="9" fitToHeight="0" orientation="portrait"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F682"/>
  <sheetViews>
    <sheetView tabSelected="1" view="pageBreakPreview" zoomScale="115" zoomScaleNormal="85" zoomScaleSheetLayoutView="115" workbookViewId="0">
      <selection activeCell="M13" sqref="M13"/>
    </sheetView>
  </sheetViews>
  <sheetFormatPr defaultColWidth="3.125" defaultRowHeight="16.5" customHeight="1"/>
  <cols>
    <col min="1" max="2" width="3.125" style="1" customWidth="1"/>
    <col min="3" max="16" width="3.125" style="1"/>
    <col min="17" max="17" width="3.125" style="1" customWidth="1"/>
    <col min="18" max="30" width="3.125" style="1"/>
    <col min="31" max="31" width="3.125" style="1" customWidth="1"/>
    <col min="32" max="34" width="11" style="1" hidden="1" customWidth="1"/>
    <col min="35" max="62" width="3.125" style="1" customWidth="1"/>
    <col min="63" max="16384" width="3.125" style="1"/>
  </cols>
  <sheetData>
    <row r="1" spans="1:34" ht="16.5" customHeight="1">
      <c r="H1" s="427" t="s">
        <v>286</v>
      </c>
      <c r="I1" s="427"/>
      <c r="J1" s="427"/>
      <c r="K1" s="427"/>
      <c r="L1" s="406"/>
      <c r="M1" s="406"/>
      <c r="N1" s="406"/>
      <c r="O1" s="406"/>
      <c r="P1" s="406"/>
      <c r="Q1" s="406"/>
      <c r="R1" s="406"/>
      <c r="S1" s="406"/>
      <c r="T1" s="406"/>
      <c r="U1" s="406"/>
      <c r="V1" s="406"/>
      <c r="W1" s="406"/>
      <c r="X1" s="406"/>
      <c r="Y1" s="406"/>
      <c r="Z1" s="406"/>
      <c r="AA1" s="406"/>
      <c r="AB1" s="406"/>
      <c r="AC1" s="406"/>
      <c r="AD1" s="406"/>
    </row>
    <row r="2" spans="1:34" ht="30" customHeight="1">
      <c r="H2" s="409" t="s">
        <v>74</v>
      </c>
      <c r="I2" s="409"/>
      <c r="J2" s="409"/>
      <c r="K2" s="409"/>
      <c r="L2" s="406"/>
      <c r="M2" s="406"/>
      <c r="N2" s="406"/>
      <c r="O2" s="406"/>
      <c r="P2" s="406"/>
      <c r="Q2" s="406"/>
      <c r="R2" s="406"/>
      <c r="S2" s="406"/>
      <c r="T2" s="406"/>
      <c r="U2" s="406"/>
      <c r="V2" s="406"/>
      <c r="W2" s="406"/>
      <c r="X2" s="406"/>
      <c r="Y2" s="406"/>
      <c r="Z2" s="406"/>
      <c r="AA2" s="406"/>
      <c r="AB2" s="406"/>
      <c r="AC2" s="406"/>
      <c r="AD2" s="406"/>
    </row>
    <row r="3" spans="1:34" ht="12">
      <c r="H3" s="408" t="s">
        <v>75</v>
      </c>
      <c r="I3" s="408"/>
      <c r="J3" s="408"/>
      <c r="K3" s="408"/>
      <c r="L3" s="407"/>
      <c r="M3" s="407"/>
      <c r="N3" s="407"/>
      <c r="O3" s="407"/>
      <c r="P3" s="407"/>
      <c r="Q3" s="407"/>
      <c r="R3" s="407"/>
      <c r="S3" s="407"/>
      <c r="T3" s="407"/>
      <c r="U3" s="407"/>
      <c r="V3" s="407"/>
      <c r="W3" s="407"/>
      <c r="X3" s="407"/>
      <c r="Y3" s="407"/>
      <c r="Z3" s="407"/>
      <c r="AA3" s="407"/>
      <c r="AB3" s="407"/>
      <c r="AC3" s="407"/>
      <c r="AD3" s="407"/>
    </row>
    <row r="4" spans="1:34" ht="12">
      <c r="H4" s="408" t="s">
        <v>287</v>
      </c>
      <c r="I4" s="408"/>
      <c r="J4" s="408"/>
      <c r="K4" s="408"/>
      <c r="L4" s="428" t="s">
        <v>368</v>
      </c>
      <c r="M4" s="428"/>
      <c r="N4" s="428"/>
      <c r="O4" s="428"/>
      <c r="P4" s="428"/>
      <c r="Q4" s="428"/>
      <c r="R4" s="428"/>
      <c r="S4" s="428"/>
      <c r="T4" s="428"/>
      <c r="U4" s="428"/>
      <c r="V4" s="428"/>
      <c r="W4" s="428"/>
      <c r="X4" s="428"/>
      <c r="Y4" s="428"/>
      <c r="Z4" s="428"/>
      <c r="AA4" s="428"/>
      <c r="AB4" s="428"/>
      <c r="AC4" s="428"/>
      <c r="AD4" s="428"/>
    </row>
    <row r="5" spans="1:34" ht="12" customHeight="1">
      <c r="N5" s="401"/>
      <c r="O5" s="401"/>
      <c r="P5" s="401"/>
      <c r="Q5" s="401"/>
      <c r="R5" s="413"/>
      <c r="S5" s="413"/>
      <c r="T5" s="413"/>
      <c r="U5" s="413"/>
      <c r="V5" s="413"/>
      <c r="W5" s="413"/>
      <c r="X5" s="413"/>
      <c r="Y5" s="413"/>
      <c r="Z5" s="413"/>
      <c r="AA5" s="413"/>
      <c r="AB5" s="413"/>
      <c r="AC5" s="413"/>
      <c r="AD5" s="413"/>
    </row>
    <row r="6" spans="1:34" ht="14.25">
      <c r="A6" s="327" t="s">
        <v>291</v>
      </c>
      <c r="B6" s="327"/>
      <c r="C6" s="327"/>
      <c r="D6" s="327"/>
      <c r="E6" s="327"/>
      <c r="F6" s="327"/>
      <c r="G6" s="327"/>
      <c r="H6" s="327"/>
      <c r="I6" s="327"/>
      <c r="J6" s="327"/>
      <c r="K6" s="327"/>
      <c r="L6" s="327"/>
      <c r="M6" s="327"/>
      <c r="N6" s="327"/>
      <c r="O6" s="327"/>
      <c r="P6" s="327"/>
      <c r="Q6" s="327"/>
      <c r="R6" s="327"/>
      <c r="S6" s="327"/>
      <c r="T6" s="327"/>
      <c r="U6" s="327"/>
      <c r="V6" s="327"/>
      <c r="W6" s="327"/>
      <c r="X6" s="327"/>
      <c r="Y6" s="327"/>
      <c r="Z6" s="327"/>
      <c r="AA6" s="327"/>
      <c r="AB6" s="327"/>
      <c r="AC6" s="327"/>
      <c r="AD6" s="327"/>
    </row>
    <row r="7" spans="1:34" ht="8.25" customHeight="1"/>
    <row r="8" spans="1:34" ht="18.75">
      <c r="A8" s="328" t="s">
        <v>28</v>
      </c>
      <c r="B8" s="328"/>
      <c r="C8" s="328"/>
      <c r="D8" s="328"/>
      <c r="E8" s="328"/>
      <c r="F8" s="328"/>
      <c r="G8" s="328"/>
      <c r="H8" s="328"/>
      <c r="I8" s="328"/>
      <c r="J8" s="328"/>
      <c r="K8" s="328"/>
      <c r="L8" s="328"/>
      <c r="M8" s="328"/>
      <c r="N8" s="328"/>
      <c r="O8" s="328"/>
      <c r="P8" s="328"/>
      <c r="Q8" s="328"/>
      <c r="R8" s="328"/>
      <c r="S8" s="328"/>
      <c r="T8" s="328"/>
      <c r="U8" s="328"/>
      <c r="V8" s="328"/>
      <c r="W8" s="328"/>
      <c r="X8" s="328"/>
      <c r="Y8" s="328"/>
      <c r="Z8" s="328"/>
      <c r="AA8" s="328"/>
      <c r="AB8" s="328"/>
      <c r="AC8" s="328"/>
      <c r="AD8" s="328"/>
    </row>
    <row r="9" spans="1:34" ht="9" customHeight="1">
      <c r="A9" s="33"/>
      <c r="B9" s="33"/>
      <c r="C9" s="33"/>
      <c r="D9" s="33"/>
      <c r="E9" s="33"/>
      <c r="F9" s="33"/>
      <c r="G9" s="33"/>
      <c r="H9" s="33"/>
      <c r="I9" s="33"/>
      <c r="J9" s="33"/>
      <c r="K9" s="33"/>
      <c r="L9" s="33"/>
      <c r="M9" s="33"/>
      <c r="N9" s="33"/>
      <c r="O9" s="33"/>
      <c r="P9" s="33"/>
      <c r="Q9" s="33"/>
      <c r="R9" s="33"/>
      <c r="S9" s="33"/>
      <c r="T9" s="33"/>
      <c r="U9" s="33"/>
      <c r="V9" s="33"/>
      <c r="W9" s="33"/>
      <c r="X9" s="33"/>
      <c r="Y9" s="33"/>
      <c r="Z9" s="33"/>
      <c r="AA9" s="33"/>
      <c r="AB9" s="33"/>
      <c r="AC9" s="33"/>
      <c r="AD9" s="33"/>
    </row>
    <row r="10" spans="1:34" s="2" customFormat="1" ht="16.5" customHeight="1">
      <c r="A10" s="13" t="s">
        <v>62</v>
      </c>
      <c r="B10" s="24" t="s">
        <v>61</v>
      </c>
      <c r="C10" s="1"/>
      <c r="D10" s="1"/>
      <c r="E10" s="1"/>
      <c r="F10" s="1"/>
      <c r="G10" s="1"/>
      <c r="H10" s="1"/>
      <c r="I10" s="1"/>
      <c r="J10" s="1"/>
      <c r="K10" s="1"/>
      <c r="L10" s="1"/>
      <c r="M10" s="1"/>
      <c r="N10" s="24"/>
      <c r="O10" s="1"/>
      <c r="P10" s="1"/>
      <c r="Q10" s="1"/>
      <c r="R10" s="1"/>
      <c r="S10" s="1"/>
      <c r="T10" s="1"/>
      <c r="U10" s="1"/>
      <c r="V10" s="1"/>
      <c r="W10" s="1"/>
      <c r="X10" s="1"/>
      <c r="Y10" s="1"/>
      <c r="Z10" s="1"/>
      <c r="AA10" s="1"/>
      <c r="AB10" s="1"/>
      <c r="AC10" s="1"/>
      <c r="AD10" s="1"/>
    </row>
    <row r="11" spans="1:34" ht="24" customHeight="1">
      <c r="A11" s="13"/>
      <c r="B11" s="329" t="s">
        <v>370</v>
      </c>
      <c r="C11" s="329"/>
      <c r="D11" s="329"/>
      <c r="E11" s="329"/>
      <c r="F11" s="329"/>
      <c r="G11" s="329"/>
      <c r="H11" s="329"/>
      <c r="I11" s="329"/>
      <c r="J11" s="329"/>
      <c r="K11" s="329"/>
      <c r="L11" s="329"/>
      <c r="M11" s="329"/>
      <c r="N11" s="329"/>
      <c r="O11" s="329"/>
      <c r="P11" s="329"/>
      <c r="Q11" s="329"/>
      <c r="R11" s="329"/>
      <c r="S11" s="329"/>
      <c r="T11" s="329"/>
      <c r="U11" s="329"/>
      <c r="V11" s="329"/>
      <c r="W11" s="329"/>
      <c r="X11" s="329"/>
      <c r="Y11" s="329"/>
      <c r="Z11" s="329"/>
      <c r="AA11" s="329"/>
      <c r="AB11" s="329"/>
      <c r="AC11" s="329"/>
      <c r="AD11" s="329"/>
    </row>
    <row r="12" spans="1:34" s="2" customFormat="1" ht="15.75" customHeight="1">
      <c r="A12" s="1"/>
      <c r="B12" s="330" t="s">
        <v>53</v>
      </c>
      <c r="C12" s="296" t="s">
        <v>27</v>
      </c>
      <c r="D12" s="297"/>
      <c r="E12" s="297"/>
      <c r="F12" s="298"/>
      <c r="G12" s="14" t="s">
        <v>11</v>
      </c>
      <c r="H12" s="299"/>
      <c r="I12" s="299"/>
      <c r="J12" s="299"/>
      <c r="K12" s="299"/>
      <c r="L12" s="299"/>
      <c r="M12" s="299"/>
      <c r="N12" s="299"/>
      <c r="O12" s="299"/>
      <c r="P12" s="299"/>
      <c r="Q12" s="299"/>
      <c r="R12" s="299"/>
      <c r="S12" s="299"/>
      <c r="T12" s="299"/>
      <c r="U12" s="299"/>
      <c r="V12" s="299"/>
      <c r="W12" s="299"/>
      <c r="X12" s="299"/>
      <c r="Y12" s="299"/>
      <c r="Z12" s="299"/>
      <c r="AA12" s="299"/>
      <c r="AB12" s="299"/>
      <c r="AC12" s="299"/>
      <c r="AD12" s="15" t="s">
        <v>12</v>
      </c>
      <c r="AE12" s="11"/>
    </row>
    <row r="13" spans="1:34" ht="15.75" customHeight="1">
      <c r="B13" s="312"/>
      <c r="C13" s="296" t="s">
        <v>1</v>
      </c>
      <c r="D13" s="297"/>
      <c r="E13" s="297"/>
      <c r="F13" s="298"/>
      <c r="G13" s="16" t="s">
        <v>32</v>
      </c>
      <c r="H13" s="89"/>
      <c r="I13" s="300" t="s">
        <v>14</v>
      </c>
      <c r="J13" s="300"/>
      <c r="K13" s="301"/>
      <c r="L13" s="17" t="s">
        <v>48</v>
      </c>
      <c r="M13" s="89"/>
      <c r="N13" s="300" t="s">
        <v>15</v>
      </c>
      <c r="O13" s="300"/>
      <c r="P13" s="300"/>
      <c r="Q13" s="301"/>
      <c r="R13" s="18" t="s">
        <v>49</v>
      </c>
      <c r="S13" s="89"/>
      <c r="T13" s="300" t="s">
        <v>16</v>
      </c>
      <c r="U13" s="300"/>
      <c r="V13" s="300"/>
      <c r="W13" s="332"/>
      <c r="X13" s="332"/>
      <c r="Y13" s="332"/>
      <c r="Z13" s="332"/>
      <c r="AA13" s="332"/>
      <c r="AB13" s="332"/>
      <c r="AC13" s="332"/>
      <c r="AD13" s="19" t="s">
        <v>12</v>
      </c>
      <c r="AE13" s="12"/>
      <c r="AF13" s="90" t="b">
        <v>0</v>
      </c>
      <c r="AG13" s="91" t="b">
        <v>0</v>
      </c>
      <c r="AH13" s="91" t="b">
        <v>0</v>
      </c>
    </row>
    <row r="14" spans="1:34" ht="15.75" customHeight="1">
      <c r="B14" s="312"/>
      <c r="C14" s="296" t="s">
        <v>4</v>
      </c>
      <c r="D14" s="297"/>
      <c r="E14" s="297"/>
      <c r="F14" s="298"/>
      <c r="G14" s="20" t="s">
        <v>26</v>
      </c>
      <c r="H14" s="302"/>
      <c r="I14" s="302"/>
      <c r="J14" s="302"/>
      <c r="K14" s="302"/>
      <c r="L14" s="302"/>
      <c r="M14" s="302"/>
      <c r="N14" s="302"/>
      <c r="O14" s="302"/>
      <c r="P14" s="302"/>
      <c r="Q14" s="302"/>
      <c r="R14" s="302"/>
      <c r="S14" s="302"/>
      <c r="T14" s="302"/>
      <c r="U14" s="302"/>
      <c r="V14" s="302"/>
      <c r="W14" s="302"/>
      <c r="X14" s="302"/>
      <c r="Y14" s="302"/>
      <c r="Z14" s="302"/>
      <c r="AA14" s="302"/>
      <c r="AB14" s="302"/>
      <c r="AC14" s="302"/>
      <c r="AD14" s="15"/>
      <c r="AE14" s="12"/>
    </row>
    <row r="15" spans="1:34" ht="15.75" customHeight="1">
      <c r="B15" s="312"/>
      <c r="C15" s="303" t="s">
        <v>144</v>
      </c>
      <c r="D15" s="304"/>
      <c r="E15" s="304"/>
      <c r="F15" s="305"/>
      <c r="G15" s="306" t="s">
        <v>146</v>
      </c>
      <c r="H15" s="306"/>
      <c r="I15" s="307"/>
      <c r="J15" s="307"/>
      <c r="K15" s="61" t="s">
        <v>9</v>
      </c>
      <c r="L15" s="307"/>
      <c r="M15" s="307"/>
      <c r="N15" s="61" t="s">
        <v>10</v>
      </c>
      <c r="O15" s="307"/>
      <c r="P15" s="307"/>
      <c r="Q15" s="61" t="s">
        <v>8</v>
      </c>
      <c r="R15" s="308"/>
      <c r="S15" s="308"/>
      <c r="T15" s="308"/>
      <c r="U15" s="308"/>
      <c r="V15" s="308"/>
      <c r="W15" s="308"/>
      <c r="X15" s="308"/>
      <c r="Y15" s="308"/>
      <c r="Z15" s="308"/>
      <c r="AA15" s="308"/>
      <c r="AB15" s="308"/>
      <c r="AC15" s="308"/>
      <c r="AD15" s="309"/>
      <c r="AE15" s="12"/>
      <c r="AF15" s="82" t="s">
        <v>146</v>
      </c>
      <c r="AG15" s="84"/>
    </row>
    <row r="16" spans="1:34" s="2" customFormat="1" ht="15.75" customHeight="1">
      <c r="A16" s="1"/>
      <c r="B16" s="312"/>
      <c r="C16" s="278" t="s">
        <v>31</v>
      </c>
      <c r="D16" s="281" t="s">
        <v>363</v>
      </c>
      <c r="E16" s="282"/>
      <c r="F16" s="282"/>
      <c r="G16" s="282"/>
      <c r="H16" s="282"/>
      <c r="I16" s="282"/>
      <c r="J16" s="282"/>
      <c r="K16" s="282"/>
      <c r="L16" s="282"/>
      <c r="M16" s="282"/>
      <c r="N16" s="282"/>
      <c r="O16" s="282"/>
      <c r="P16" s="282"/>
      <c r="Q16" s="282"/>
      <c r="R16" s="282"/>
      <c r="S16" s="282"/>
      <c r="T16" s="282"/>
      <c r="U16" s="282"/>
      <c r="V16" s="282"/>
      <c r="W16" s="282"/>
      <c r="X16" s="282"/>
      <c r="Y16" s="282"/>
      <c r="Z16" s="282"/>
      <c r="AA16" s="282"/>
      <c r="AB16" s="282"/>
      <c r="AC16" s="282"/>
      <c r="AD16" s="283"/>
      <c r="AE16" s="11"/>
      <c r="AF16" s="82" t="s">
        <v>80</v>
      </c>
      <c r="AG16" s="84"/>
    </row>
    <row r="17" spans="1:34" s="2" customFormat="1" ht="15.75" customHeight="1">
      <c r="A17" s="1"/>
      <c r="B17" s="312"/>
      <c r="C17" s="279"/>
      <c r="D17" s="284"/>
      <c r="E17" s="285"/>
      <c r="F17" s="285"/>
      <c r="G17" s="285"/>
      <c r="H17" s="285"/>
      <c r="I17" s="285"/>
      <c r="J17" s="285"/>
      <c r="K17" s="285"/>
      <c r="L17" s="285"/>
      <c r="M17" s="285"/>
      <c r="N17" s="285"/>
      <c r="O17" s="285"/>
      <c r="P17" s="285"/>
      <c r="Q17" s="285"/>
      <c r="R17" s="285"/>
      <c r="S17" s="285"/>
      <c r="T17" s="285"/>
      <c r="U17" s="285"/>
      <c r="V17" s="285"/>
      <c r="W17" s="285"/>
      <c r="X17" s="285"/>
      <c r="Y17" s="285"/>
      <c r="Z17" s="285"/>
      <c r="AA17" s="285"/>
      <c r="AB17" s="285"/>
      <c r="AC17" s="285"/>
      <c r="AD17" s="286"/>
      <c r="AE17" s="11"/>
      <c r="AG17" s="83"/>
    </row>
    <row r="18" spans="1:34" s="2" customFormat="1" ht="15.75" customHeight="1">
      <c r="A18" s="1"/>
      <c r="B18" s="312"/>
      <c r="C18" s="279"/>
      <c r="D18" s="284"/>
      <c r="E18" s="285"/>
      <c r="F18" s="285"/>
      <c r="G18" s="285"/>
      <c r="H18" s="285"/>
      <c r="I18" s="285"/>
      <c r="J18" s="285"/>
      <c r="K18" s="285"/>
      <c r="L18" s="285"/>
      <c r="M18" s="285"/>
      <c r="N18" s="285"/>
      <c r="O18" s="285"/>
      <c r="P18" s="285"/>
      <c r="Q18" s="285"/>
      <c r="R18" s="285"/>
      <c r="S18" s="285"/>
      <c r="T18" s="285"/>
      <c r="U18" s="285"/>
      <c r="V18" s="285"/>
      <c r="W18" s="285"/>
      <c r="X18" s="285"/>
      <c r="Y18" s="285"/>
      <c r="Z18" s="285"/>
      <c r="AA18" s="285"/>
      <c r="AB18" s="285"/>
      <c r="AC18" s="285"/>
      <c r="AD18" s="286"/>
      <c r="AE18" s="11"/>
    </row>
    <row r="19" spans="1:34" ht="15.75" customHeight="1">
      <c r="B19" s="312"/>
      <c r="C19" s="279"/>
      <c r="D19" s="284"/>
      <c r="E19" s="285"/>
      <c r="F19" s="285"/>
      <c r="G19" s="285"/>
      <c r="H19" s="285"/>
      <c r="I19" s="285"/>
      <c r="J19" s="285"/>
      <c r="K19" s="285"/>
      <c r="L19" s="285"/>
      <c r="M19" s="285"/>
      <c r="N19" s="285"/>
      <c r="O19" s="285"/>
      <c r="P19" s="285"/>
      <c r="Q19" s="285"/>
      <c r="R19" s="285"/>
      <c r="S19" s="285"/>
      <c r="T19" s="285"/>
      <c r="U19" s="285"/>
      <c r="V19" s="285"/>
      <c r="W19" s="285"/>
      <c r="X19" s="285"/>
      <c r="Y19" s="285"/>
      <c r="Z19" s="285"/>
      <c r="AA19" s="285"/>
      <c r="AB19" s="285"/>
      <c r="AC19" s="285"/>
      <c r="AD19" s="286"/>
      <c r="AE19" s="12"/>
    </row>
    <row r="20" spans="1:34" s="2" customFormat="1" ht="15.75" customHeight="1" thickBot="1">
      <c r="A20" s="1"/>
      <c r="B20" s="331"/>
      <c r="C20" s="320"/>
      <c r="D20" s="321"/>
      <c r="E20" s="322"/>
      <c r="F20" s="322"/>
      <c r="G20" s="322"/>
      <c r="H20" s="322"/>
      <c r="I20" s="322"/>
      <c r="J20" s="322"/>
      <c r="K20" s="322"/>
      <c r="L20" s="322"/>
      <c r="M20" s="322"/>
      <c r="N20" s="322"/>
      <c r="O20" s="322"/>
      <c r="P20" s="322"/>
      <c r="Q20" s="322"/>
      <c r="R20" s="322"/>
      <c r="S20" s="322"/>
      <c r="T20" s="322"/>
      <c r="U20" s="322"/>
      <c r="V20" s="322"/>
      <c r="W20" s="322"/>
      <c r="X20" s="322"/>
      <c r="Y20" s="322"/>
      <c r="Z20" s="322"/>
      <c r="AA20" s="322"/>
      <c r="AB20" s="322"/>
      <c r="AC20" s="322"/>
      <c r="AD20" s="323"/>
      <c r="AE20" s="11"/>
    </row>
    <row r="21" spans="1:34" s="2" customFormat="1" ht="15.75" customHeight="1" thickTop="1">
      <c r="A21" s="1"/>
      <c r="B21" s="311" t="s">
        <v>54</v>
      </c>
      <c r="C21" s="333" t="s">
        <v>27</v>
      </c>
      <c r="D21" s="334"/>
      <c r="E21" s="334"/>
      <c r="F21" s="335"/>
      <c r="G21" s="26" t="s">
        <v>11</v>
      </c>
      <c r="H21" s="336"/>
      <c r="I21" s="336"/>
      <c r="J21" s="336"/>
      <c r="K21" s="336"/>
      <c r="L21" s="336"/>
      <c r="M21" s="336"/>
      <c r="N21" s="336"/>
      <c r="O21" s="336"/>
      <c r="P21" s="336"/>
      <c r="Q21" s="336"/>
      <c r="R21" s="336"/>
      <c r="S21" s="336"/>
      <c r="T21" s="336"/>
      <c r="U21" s="336"/>
      <c r="V21" s="336"/>
      <c r="W21" s="336"/>
      <c r="X21" s="336"/>
      <c r="Y21" s="336"/>
      <c r="Z21" s="336"/>
      <c r="AA21" s="336"/>
      <c r="AB21" s="336"/>
      <c r="AC21" s="336"/>
      <c r="AD21" s="27" t="s">
        <v>12</v>
      </c>
      <c r="AE21" s="11"/>
    </row>
    <row r="22" spans="1:34" ht="15.75" customHeight="1">
      <c r="B22" s="312"/>
      <c r="C22" s="296" t="s">
        <v>1</v>
      </c>
      <c r="D22" s="297"/>
      <c r="E22" s="297"/>
      <c r="F22" s="298"/>
      <c r="G22" s="16" t="s">
        <v>32</v>
      </c>
      <c r="H22" s="89"/>
      <c r="I22" s="300" t="s">
        <v>14</v>
      </c>
      <c r="J22" s="300"/>
      <c r="K22" s="301"/>
      <c r="L22" s="17" t="s">
        <v>48</v>
      </c>
      <c r="M22" s="89"/>
      <c r="N22" s="300" t="s">
        <v>15</v>
      </c>
      <c r="O22" s="300"/>
      <c r="P22" s="300"/>
      <c r="Q22" s="301"/>
      <c r="R22" s="18" t="s">
        <v>49</v>
      </c>
      <c r="S22" s="89"/>
      <c r="T22" s="300" t="s">
        <v>16</v>
      </c>
      <c r="U22" s="300"/>
      <c r="V22" s="300"/>
      <c r="W22" s="299"/>
      <c r="X22" s="299"/>
      <c r="Y22" s="299"/>
      <c r="Z22" s="299"/>
      <c r="AA22" s="299"/>
      <c r="AB22" s="299"/>
      <c r="AC22" s="299"/>
      <c r="AD22" s="19" t="s">
        <v>12</v>
      </c>
      <c r="AE22" s="12"/>
      <c r="AF22" s="91" t="b">
        <v>0</v>
      </c>
      <c r="AG22" s="91" t="b">
        <v>0</v>
      </c>
      <c r="AH22" s="91" t="b">
        <v>0</v>
      </c>
    </row>
    <row r="23" spans="1:34" ht="15.75" customHeight="1">
      <c r="B23" s="312"/>
      <c r="C23" s="296" t="s">
        <v>4</v>
      </c>
      <c r="D23" s="297"/>
      <c r="E23" s="297"/>
      <c r="F23" s="298"/>
      <c r="G23" s="20" t="s">
        <v>26</v>
      </c>
      <c r="H23" s="302"/>
      <c r="I23" s="302"/>
      <c r="J23" s="302"/>
      <c r="K23" s="302"/>
      <c r="L23" s="302"/>
      <c r="M23" s="302"/>
      <c r="N23" s="302"/>
      <c r="O23" s="302"/>
      <c r="P23" s="302"/>
      <c r="Q23" s="302"/>
      <c r="R23" s="302"/>
      <c r="S23" s="302"/>
      <c r="T23" s="302"/>
      <c r="U23" s="302"/>
      <c r="V23" s="302"/>
      <c r="W23" s="302"/>
      <c r="X23" s="302"/>
      <c r="Y23" s="302"/>
      <c r="Z23" s="302"/>
      <c r="AA23" s="302"/>
      <c r="AB23" s="302"/>
      <c r="AC23" s="302"/>
      <c r="AD23" s="15"/>
      <c r="AE23" s="12"/>
    </row>
    <row r="24" spans="1:34" ht="15.75" customHeight="1">
      <c r="B24" s="312"/>
      <c r="C24" s="303" t="s">
        <v>144</v>
      </c>
      <c r="D24" s="304"/>
      <c r="E24" s="304"/>
      <c r="F24" s="305"/>
      <c r="G24" s="306" t="s">
        <v>146</v>
      </c>
      <c r="H24" s="306"/>
      <c r="I24" s="307"/>
      <c r="J24" s="307"/>
      <c r="K24" s="61" t="s">
        <v>9</v>
      </c>
      <c r="L24" s="307"/>
      <c r="M24" s="307"/>
      <c r="N24" s="61" t="s">
        <v>10</v>
      </c>
      <c r="O24" s="307"/>
      <c r="P24" s="307"/>
      <c r="Q24" s="61" t="s">
        <v>8</v>
      </c>
      <c r="R24" s="308"/>
      <c r="S24" s="308"/>
      <c r="T24" s="308"/>
      <c r="U24" s="308"/>
      <c r="V24" s="308"/>
      <c r="W24" s="308"/>
      <c r="X24" s="308"/>
      <c r="Y24" s="308"/>
      <c r="Z24" s="308"/>
      <c r="AA24" s="308"/>
      <c r="AB24" s="308"/>
      <c r="AC24" s="308"/>
      <c r="AD24" s="309"/>
      <c r="AE24" s="12"/>
    </row>
    <row r="25" spans="1:34" s="2" customFormat="1" ht="15.75" customHeight="1">
      <c r="A25" s="1"/>
      <c r="B25" s="312"/>
      <c r="C25" s="278" t="s">
        <v>31</v>
      </c>
      <c r="D25" s="281"/>
      <c r="E25" s="282"/>
      <c r="F25" s="282"/>
      <c r="G25" s="282"/>
      <c r="H25" s="282"/>
      <c r="I25" s="282"/>
      <c r="J25" s="282"/>
      <c r="K25" s="282"/>
      <c r="L25" s="282"/>
      <c r="M25" s="282"/>
      <c r="N25" s="282"/>
      <c r="O25" s="282"/>
      <c r="P25" s="282"/>
      <c r="Q25" s="282"/>
      <c r="R25" s="282"/>
      <c r="S25" s="282"/>
      <c r="T25" s="282"/>
      <c r="U25" s="282"/>
      <c r="V25" s="282"/>
      <c r="W25" s="282"/>
      <c r="X25" s="282"/>
      <c r="Y25" s="282"/>
      <c r="Z25" s="282"/>
      <c r="AA25" s="282"/>
      <c r="AB25" s="282"/>
      <c r="AC25" s="282"/>
      <c r="AD25" s="283"/>
      <c r="AE25" s="11"/>
    </row>
    <row r="26" spans="1:34" s="2" customFormat="1" ht="15.75" customHeight="1">
      <c r="A26" s="1"/>
      <c r="B26" s="312"/>
      <c r="C26" s="279"/>
      <c r="D26" s="284"/>
      <c r="E26" s="285"/>
      <c r="F26" s="285"/>
      <c r="G26" s="285"/>
      <c r="H26" s="285"/>
      <c r="I26" s="285"/>
      <c r="J26" s="285"/>
      <c r="K26" s="285"/>
      <c r="L26" s="285"/>
      <c r="M26" s="285"/>
      <c r="N26" s="285"/>
      <c r="O26" s="285"/>
      <c r="P26" s="285"/>
      <c r="Q26" s="285"/>
      <c r="R26" s="285"/>
      <c r="S26" s="285"/>
      <c r="T26" s="285"/>
      <c r="U26" s="285"/>
      <c r="V26" s="285"/>
      <c r="W26" s="285"/>
      <c r="X26" s="285"/>
      <c r="Y26" s="285"/>
      <c r="Z26" s="285"/>
      <c r="AA26" s="285"/>
      <c r="AB26" s="285"/>
      <c r="AC26" s="285"/>
      <c r="AD26" s="286"/>
      <c r="AE26" s="11"/>
    </row>
    <row r="27" spans="1:34" s="2" customFormat="1" ht="15.75" customHeight="1">
      <c r="A27" s="1"/>
      <c r="B27" s="312"/>
      <c r="C27" s="279"/>
      <c r="D27" s="284"/>
      <c r="E27" s="285"/>
      <c r="F27" s="285"/>
      <c r="G27" s="285"/>
      <c r="H27" s="285"/>
      <c r="I27" s="285"/>
      <c r="J27" s="285"/>
      <c r="K27" s="285"/>
      <c r="L27" s="285"/>
      <c r="M27" s="285"/>
      <c r="N27" s="285"/>
      <c r="O27" s="285"/>
      <c r="P27" s="285"/>
      <c r="Q27" s="285"/>
      <c r="R27" s="285"/>
      <c r="S27" s="285"/>
      <c r="T27" s="285"/>
      <c r="U27" s="285"/>
      <c r="V27" s="285"/>
      <c r="W27" s="285"/>
      <c r="X27" s="285"/>
      <c r="Y27" s="285"/>
      <c r="Z27" s="285"/>
      <c r="AA27" s="285"/>
      <c r="AB27" s="285"/>
      <c r="AC27" s="285"/>
      <c r="AD27" s="286"/>
      <c r="AE27" s="11"/>
    </row>
    <row r="28" spans="1:34" ht="15.75" customHeight="1">
      <c r="B28" s="312"/>
      <c r="C28" s="279"/>
      <c r="D28" s="284"/>
      <c r="E28" s="285"/>
      <c r="F28" s="285"/>
      <c r="G28" s="285"/>
      <c r="H28" s="285"/>
      <c r="I28" s="285"/>
      <c r="J28" s="285"/>
      <c r="K28" s="285"/>
      <c r="L28" s="285"/>
      <c r="M28" s="285"/>
      <c r="N28" s="285"/>
      <c r="O28" s="285"/>
      <c r="P28" s="285"/>
      <c r="Q28" s="285"/>
      <c r="R28" s="285"/>
      <c r="S28" s="285"/>
      <c r="T28" s="285"/>
      <c r="U28" s="285"/>
      <c r="V28" s="285"/>
      <c r="W28" s="285"/>
      <c r="X28" s="285"/>
      <c r="Y28" s="285"/>
      <c r="Z28" s="285"/>
      <c r="AA28" s="285"/>
      <c r="AB28" s="285"/>
      <c r="AC28" s="285"/>
      <c r="AD28" s="286"/>
      <c r="AE28" s="12"/>
    </row>
    <row r="29" spans="1:34" s="2" customFormat="1" ht="15.75" customHeight="1" thickBot="1">
      <c r="A29" s="1"/>
      <c r="B29" s="331"/>
      <c r="C29" s="320"/>
      <c r="D29" s="321"/>
      <c r="E29" s="322"/>
      <c r="F29" s="322"/>
      <c r="G29" s="322"/>
      <c r="H29" s="322"/>
      <c r="I29" s="322"/>
      <c r="J29" s="322"/>
      <c r="K29" s="322"/>
      <c r="L29" s="322"/>
      <c r="M29" s="322"/>
      <c r="N29" s="322"/>
      <c r="O29" s="322"/>
      <c r="P29" s="322"/>
      <c r="Q29" s="322"/>
      <c r="R29" s="322"/>
      <c r="S29" s="322"/>
      <c r="T29" s="322"/>
      <c r="U29" s="322"/>
      <c r="V29" s="322"/>
      <c r="W29" s="322"/>
      <c r="X29" s="322"/>
      <c r="Y29" s="322"/>
      <c r="Z29" s="322"/>
      <c r="AA29" s="322"/>
      <c r="AB29" s="322"/>
      <c r="AC29" s="322"/>
      <c r="AD29" s="323"/>
      <c r="AE29" s="11"/>
    </row>
    <row r="30" spans="1:34" s="2" customFormat="1" ht="15.75" customHeight="1" thickTop="1">
      <c r="A30" s="1"/>
      <c r="B30" s="312" t="s">
        <v>55</v>
      </c>
      <c r="C30" s="296" t="s">
        <v>27</v>
      </c>
      <c r="D30" s="297"/>
      <c r="E30" s="297"/>
      <c r="F30" s="298"/>
      <c r="G30" s="14" t="s">
        <v>11</v>
      </c>
      <c r="H30" s="299"/>
      <c r="I30" s="299"/>
      <c r="J30" s="299"/>
      <c r="K30" s="299"/>
      <c r="L30" s="299"/>
      <c r="M30" s="299"/>
      <c r="N30" s="299"/>
      <c r="O30" s="299"/>
      <c r="P30" s="299"/>
      <c r="Q30" s="299"/>
      <c r="R30" s="299"/>
      <c r="S30" s="299"/>
      <c r="T30" s="299"/>
      <c r="U30" s="299"/>
      <c r="V30" s="299"/>
      <c r="W30" s="299"/>
      <c r="X30" s="299"/>
      <c r="Y30" s="299"/>
      <c r="Z30" s="299"/>
      <c r="AA30" s="299"/>
      <c r="AB30" s="299"/>
      <c r="AC30" s="299"/>
      <c r="AD30" s="15" t="s">
        <v>12</v>
      </c>
      <c r="AE30" s="11"/>
    </row>
    <row r="31" spans="1:34" ht="15.75" customHeight="1">
      <c r="B31" s="312"/>
      <c r="C31" s="296" t="s">
        <v>1</v>
      </c>
      <c r="D31" s="297"/>
      <c r="E31" s="297"/>
      <c r="F31" s="298"/>
      <c r="G31" s="16" t="s">
        <v>32</v>
      </c>
      <c r="H31" s="89"/>
      <c r="I31" s="300" t="s">
        <v>14</v>
      </c>
      <c r="J31" s="300"/>
      <c r="K31" s="301"/>
      <c r="L31" s="17" t="s">
        <v>48</v>
      </c>
      <c r="M31" s="89"/>
      <c r="N31" s="300" t="s">
        <v>15</v>
      </c>
      <c r="O31" s="300"/>
      <c r="P31" s="300"/>
      <c r="Q31" s="301"/>
      <c r="R31" s="18" t="s">
        <v>49</v>
      </c>
      <c r="S31" s="89"/>
      <c r="T31" s="300" t="s">
        <v>16</v>
      </c>
      <c r="U31" s="300"/>
      <c r="V31" s="300"/>
      <c r="W31" s="299"/>
      <c r="X31" s="299"/>
      <c r="Y31" s="299"/>
      <c r="Z31" s="299"/>
      <c r="AA31" s="299"/>
      <c r="AB31" s="299"/>
      <c r="AC31" s="299"/>
      <c r="AD31" s="19" t="s">
        <v>12</v>
      </c>
      <c r="AE31" s="12"/>
      <c r="AF31" s="91" t="b">
        <v>0</v>
      </c>
      <c r="AG31" s="91" t="b">
        <v>0</v>
      </c>
      <c r="AH31" s="91" t="b">
        <v>0</v>
      </c>
    </row>
    <row r="32" spans="1:34" ht="15.75" customHeight="1">
      <c r="B32" s="312"/>
      <c r="C32" s="296" t="s">
        <v>4</v>
      </c>
      <c r="D32" s="297"/>
      <c r="E32" s="297"/>
      <c r="F32" s="298"/>
      <c r="G32" s="20" t="s">
        <v>26</v>
      </c>
      <c r="H32" s="302"/>
      <c r="I32" s="302"/>
      <c r="J32" s="302"/>
      <c r="K32" s="302"/>
      <c r="L32" s="302"/>
      <c r="M32" s="302"/>
      <c r="N32" s="302"/>
      <c r="O32" s="302"/>
      <c r="P32" s="302"/>
      <c r="Q32" s="302"/>
      <c r="R32" s="302"/>
      <c r="S32" s="302"/>
      <c r="T32" s="302"/>
      <c r="U32" s="302"/>
      <c r="V32" s="302"/>
      <c r="W32" s="302"/>
      <c r="X32" s="302"/>
      <c r="Y32" s="302"/>
      <c r="Z32" s="302"/>
      <c r="AA32" s="302"/>
      <c r="AB32" s="302"/>
      <c r="AC32" s="302"/>
      <c r="AD32" s="15"/>
      <c r="AE32" s="12"/>
    </row>
    <row r="33" spans="1:34" ht="15.75" customHeight="1">
      <c r="B33" s="312"/>
      <c r="C33" s="303" t="s">
        <v>144</v>
      </c>
      <c r="D33" s="304"/>
      <c r="E33" s="304"/>
      <c r="F33" s="305"/>
      <c r="G33" s="306" t="s">
        <v>90</v>
      </c>
      <c r="H33" s="306"/>
      <c r="I33" s="307"/>
      <c r="J33" s="307"/>
      <c r="K33" s="61" t="s">
        <v>9</v>
      </c>
      <c r="L33" s="307"/>
      <c r="M33" s="307"/>
      <c r="N33" s="61" t="s">
        <v>10</v>
      </c>
      <c r="O33" s="307"/>
      <c r="P33" s="307"/>
      <c r="Q33" s="61" t="s">
        <v>8</v>
      </c>
      <c r="R33" s="308"/>
      <c r="S33" s="308"/>
      <c r="T33" s="308"/>
      <c r="U33" s="308"/>
      <c r="V33" s="308"/>
      <c r="W33" s="308"/>
      <c r="X33" s="308"/>
      <c r="Y33" s="308"/>
      <c r="Z33" s="308"/>
      <c r="AA33" s="308"/>
      <c r="AB33" s="308"/>
      <c r="AC33" s="308"/>
      <c r="AD33" s="309"/>
      <c r="AE33" s="12"/>
    </row>
    <row r="34" spans="1:34" s="2" customFormat="1" ht="15.75" customHeight="1">
      <c r="A34" s="1"/>
      <c r="B34" s="312"/>
      <c r="C34" s="278" t="s">
        <v>31</v>
      </c>
      <c r="D34" s="281"/>
      <c r="E34" s="282"/>
      <c r="F34" s="282"/>
      <c r="G34" s="282"/>
      <c r="H34" s="282"/>
      <c r="I34" s="282"/>
      <c r="J34" s="282"/>
      <c r="K34" s="282"/>
      <c r="L34" s="282"/>
      <c r="M34" s="282"/>
      <c r="N34" s="282"/>
      <c r="O34" s="282"/>
      <c r="P34" s="282"/>
      <c r="Q34" s="282"/>
      <c r="R34" s="282"/>
      <c r="S34" s="282"/>
      <c r="T34" s="282"/>
      <c r="U34" s="282"/>
      <c r="V34" s="282"/>
      <c r="W34" s="282"/>
      <c r="X34" s="282"/>
      <c r="Y34" s="282"/>
      <c r="Z34" s="282"/>
      <c r="AA34" s="282"/>
      <c r="AB34" s="282"/>
      <c r="AC34" s="282"/>
      <c r="AD34" s="283"/>
      <c r="AE34" s="11"/>
    </row>
    <row r="35" spans="1:34" s="2" customFormat="1" ht="15.75" customHeight="1">
      <c r="A35" s="1"/>
      <c r="B35" s="312"/>
      <c r="C35" s="279"/>
      <c r="D35" s="284"/>
      <c r="E35" s="285"/>
      <c r="F35" s="285"/>
      <c r="G35" s="285"/>
      <c r="H35" s="285"/>
      <c r="I35" s="285"/>
      <c r="J35" s="285"/>
      <c r="K35" s="285"/>
      <c r="L35" s="285"/>
      <c r="M35" s="285"/>
      <c r="N35" s="285"/>
      <c r="O35" s="285"/>
      <c r="P35" s="285"/>
      <c r="Q35" s="285"/>
      <c r="R35" s="285"/>
      <c r="S35" s="285"/>
      <c r="T35" s="285"/>
      <c r="U35" s="285"/>
      <c r="V35" s="285"/>
      <c r="W35" s="285"/>
      <c r="X35" s="285"/>
      <c r="Y35" s="285"/>
      <c r="Z35" s="285"/>
      <c r="AA35" s="285"/>
      <c r="AB35" s="285"/>
      <c r="AC35" s="285"/>
      <c r="AD35" s="286"/>
      <c r="AE35" s="11"/>
    </row>
    <row r="36" spans="1:34" s="2" customFormat="1" ht="15.75" customHeight="1">
      <c r="A36" s="1"/>
      <c r="B36" s="312"/>
      <c r="C36" s="279"/>
      <c r="D36" s="284"/>
      <c r="E36" s="285"/>
      <c r="F36" s="285"/>
      <c r="G36" s="285"/>
      <c r="H36" s="285"/>
      <c r="I36" s="285"/>
      <c r="J36" s="285"/>
      <c r="K36" s="285"/>
      <c r="L36" s="285"/>
      <c r="M36" s="285"/>
      <c r="N36" s="285"/>
      <c r="O36" s="285"/>
      <c r="P36" s="285"/>
      <c r="Q36" s="285"/>
      <c r="R36" s="285"/>
      <c r="S36" s="285"/>
      <c r="T36" s="285"/>
      <c r="U36" s="285"/>
      <c r="V36" s="285"/>
      <c r="W36" s="285"/>
      <c r="X36" s="285"/>
      <c r="Y36" s="285"/>
      <c r="Z36" s="285"/>
      <c r="AA36" s="285"/>
      <c r="AB36" s="285"/>
      <c r="AC36" s="285"/>
      <c r="AD36" s="286"/>
      <c r="AE36" s="11"/>
    </row>
    <row r="37" spans="1:34" ht="15.75" customHeight="1">
      <c r="B37" s="312"/>
      <c r="C37" s="279"/>
      <c r="D37" s="284"/>
      <c r="E37" s="285"/>
      <c r="F37" s="285"/>
      <c r="G37" s="285"/>
      <c r="H37" s="285"/>
      <c r="I37" s="285"/>
      <c r="J37" s="285"/>
      <c r="K37" s="285"/>
      <c r="L37" s="285"/>
      <c r="M37" s="285"/>
      <c r="N37" s="285"/>
      <c r="O37" s="285"/>
      <c r="P37" s="285"/>
      <c r="Q37" s="285"/>
      <c r="R37" s="285"/>
      <c r="S37" s="285"/>
      <c r="T37" s="285"/>
      <c r="U37" s="285"/>
      <c r="V37" s="285"/>
      <c r="W37" s="285"/>
      <c r="X37" s="285"/>
      <c r="Y37" s="285"/>
      <c r="Z37" s="285"/>
      <c r="AA37" s="285"/>
      <c r="AB37" s="285"/>
      <c r="AC37" s="285"/>
      <c r="AD37" s="286"/>
      <c r="AE37" s="12"/>
    </row>
    <row r="38" spans="1:34" s="2" customFormat="1" ht="15.75" customHeight="1" thickBot="1">
      <c r="A38" s="1"/>
      <c r="B38" s="312"/>
      <c r="C38" s="320"/>
      <c r="D38" s="321"/>
      <c r="E38" s="322"/>
      <c r="F38" s="322"/>
      <c r="G38" s="322"/>
      <c r="H38" s="322"/>
      <c r="I38" s="322"/>
      <c r="J38" s="322"/>
      <c r="K38" s="322"/>
      <c r="L38" s="322"/>
      <c r="M38" s="322"/>
      <c r="N38" s="322"/>
      <c r="O38" s="322"/>
      <c r="P38" s="322"/>
      <c r="Q38" s="322"/>
      <c r="R38" s="322"/>
      <c r="S38" s="322"/>
      <c r="T38" s="322"/>
      <c r="U38" s="322"/>
      <c r="V38" s="322"/>
      <c r="W38" s="322"/>
      <c r="X38" s="322"/>
      <c r="Y38" s="322"/>
      <c r="Z38" s="322"/>
      <c r="AA38" s="322"/>
      <c r="AB38" s="322"/>
      <c r="AC38" s="322"/>
      <c r="AD38" s="323"/>
      <c r="AE38" s="11"/>
    </row>
    <row r="39" spans="1:34" s="2" customFormat="1" ht="15.75" customHeight="1" thickTop="1">
      <c r="A39" s="1"/>
      <c r="B39" s="311" t="s">
        <v>56</v>
      </c>
      <c r="C39" s="314" t="s">
        <v>27</v>
      </c>
      <c r="D39" s="315"/>
      <c r="E39" s="315"/>
      <c r="F39" s="316"/>
      <c r="G39" s="21" t="s">
        <v>11</v>
      </c>
      <c r="H39" s="317"/>
      <c r="I39" s="317"/>
      <c r="J39" s="317"/>
      <c r="K39" s="317"/>
      <c r="L39" s="317"/>
      <c r="M39" s="317"/>
      <c r="N39" s="317"/>
      <c r="O39" s="317"/>
      <c r="P39" s="317"/>
      <c r="Q39" s="317"/>
      <c r="R39" s="317"/>
      <c r="S39" s="317"/>
      <c r="T39" s="317"/>
      <c r="U39" s="317"/>
      <c r="V39" s="317"/>
      <c r="W39" s="317"/>
      <c r="X39" s="317"/>
      <c r="Y39" s="317"/>
      <c r="Z39" s="317"/>
      <c r="AA39" s="317"/>
      <c r="AB39" s="317"/>
      <c r="AC39" s="317"/>
      <c r="AD39" s="22" t="s">
        <v>12</v>
      </c>
      <c r="AE39" s="11"/>
    </row>
    <row r="40" spans="1:34" ht="15.75" customHeight="1">
      <c r="B40" s="312"/>
      <c r="C40" s="296" t="s">
        <v>1</v>
      </c>
      <c r="D40" s="297"/>
      <c r="E40" s="297"/>
      <c r="F40" s="298"/>
      <c r="G40" s="16" t="s">
        <v>32</v>
      </c>
      <c r="H40" s="89"/>
      <c r="I40" s="300" t="s">
        <v>14</v>
      </c>
      <c r="J40" s="300"/>
      <c r="K40" s="301"/>
      <c r="L40" s="17" t="s">
        <v>48</v>
      </c>
      <c r="M40" s="89"/>
      <c r="N40" s="300" t="s">
        <v>15</v>
      </c>
      <c r="O40" s="300"/>
      <c r="P40" s="300"/>
      <c r="Q40" s="301"/>
      <c r="R40" s="18" t="s">
        <v>49</v>
      </c>
      <c r="S40" s="89"/>
      <c r="T40" s="300" t="s">
        <v>16</v>
      </c>
      <c r="U40" s="300"/>
      <c r="V40" s="300"/>
      <c r="W40" s="299"/>
      <c r="X40" s="299"/>
      <c r="Y40" s="299"/>
      <c r="Z40" s="299"/>
      <c r="AA40" s="299"/>
      <c r="AB40" s="299"/>
      <c r="AC40" s="299"/>
      <c r="AD40" s="110" t="s">
        <v>12</v>
      </c>
      <c r="AE40" s="12"/>
      <c r="AF40" s="91" t="b">
        <v>0</v>
      </c>
      <c r="AG40" s="91" t="b">
        <v>0</v>
      </c>
      <c r="AH40" s="91" t="b">
        <v>0</v>
      </c>
    </row>
    <row r="41" spans="1:34" ht="15.75" customHeight="1">
      <c r="B41" s="312"/>
      <c r="C41" s="296" t="s">
        <v>4</v>
      </c>
      <c r="D41" s="297"/>
      <c r="E41" s="297"/>
      <c r="F41" s="298"/>
      <c r="G41" s="20" t="s">
        <v>26</v>
      </c>
      <c r="H41" s="302"/>
      <c r="I41" s="302"/>
      <c r="J41" s="302"/>
      <c r="K41" s="302"/>
      <c r="L41" s="302"/>
      <c r="M41" s="302"/>
      <c r="N41" s="302"/>
      <c r="O41" s="302"/>
      <c r="P41" s="302"/>
      <c r="Q41" s="302"/>
      <c r="R41" s="302"/>
      <c r="S41" s="302"/>
      <c r="T41" s="302"/>
      <c r="U41" s="302"/>
      <c r="V41" s="302"/>
      <c r="W41" s="302"/>
      <c r="X41" s="302"/>
      <c r="Y41" s="302"/>
      <c r="Z41" s="302"/>
      <c r="AA41" s="302"/>
      <c r="AB41" s="302"/>
      <c r="AC41" s="302"/>
      <c r="AD41" s="184"/>
      <c r="AE41" s="12"/>
    </row>
    <row r="42" spans="1:34" ht="15.75" customHeight="1">
      <c r="B42" s="312"/>
      <c r="C42" s="303" t="s">
        <v>144</v>
      </c>
      <c r="D42" s="304"/>
      <c r="E42" s="304"/>
      <c r="F42" s="305"/>
      <c r="G42" s="318" t="s">
        <v>90</v>
      </c>
      <c r="H42" s="318"/>
      <c r="I42" s="307"/>
      <c r="J42" s="307"/>
      <c r="K42" s="61" t="s">
        <v>9</v>
      </c>
      <c r="L42" s="307"/>
      <c r="M42" s="307"/>
      <c r="N42" s="107" t="s">
        <v>10</v>
      </c>
      <c r="O42" s="307"/>
      <c r="P42" s="307"/>
      <c r="Q42" s="61" t="s">
        <v>8</v>
      </c>
      <c r="R42" s="308"/>
      <c r="S42" s="308"/>
      <c r="T42" s="308"/>
      <c r="U42" s="308"/>
      <c r="V42" s="308"/>
      <c r="W42" s="308"/>
      <c r="X42" s="308"/>
      <c r="Y42" s="308"/>
      <c r="Z42" s="308"/>
      <c r="AA42" s="308"/>
      <c r="AB42" s="308"/>
      <c r="AC42" s="308"/>
      <c r="AD42" s="309"/>
      <c r="AE42" s="12"/>
    </row>
    <row r="43" spans="1:34" s="2" customFormat="1" ht="15.75" customHeight="1">
      <c r="A43" s="1"/>
      <c r="B43" s="312"/>
      <c r="C43" s="278" t="s">
        <v>31</v>
      </c>
      <c r="D43" s="281"/>
      <c r="E43" s="282"/>
      <c r="F43" s="282"/>
      <c r="G43" s="282"/>
      <c r="H43" s="282"/>
      <c r="I43" s="282"/>
      <c r="J43" s="282"/>
      <c r="K43" s="282"/>
      <c r="L43" s="282"/>
      <c r="M43" s="282"/>
      <c r="N43" s="282"/>
      <c r="O43" s="282"/>
      <c r="P43" s="282"/>
      <c r="Q43" s="282"/>
      <c r="R43" s="282"/>
      <c r="S43" s="282"/>
      <c r="T43" s="282"/>
      <c r="U43" s="282"/>
      <c r="V43" s="282"/>
      <c r="W43" s="282"/>
      <c r="X43" s="282"/>
      <c r="Y43" s="282"/>
      <c r="Z43" s="282"/>
      <c r="AA43" s="282"/>
      <c r="AB43" s="282"/>
      <c r="AC43" s="282"/>
      <c r="AD43" s="283"/>
      <c r="AE43" s="11"/>
    </row>
    <row r="44" spans="1:34" s="2" customFormat="1" ht="15.75" customHeight="1">
      <c r="A44" s="1"/>
      <c r="B44" s="312"/>
      <c r="C44" s="279"/>
      <c r="D44" s="284"/>
      <c r="E44" s="319"/>
      <c r="F44" s="319"/>
      <c r="G44" s="319"/>
      <c r="H44" s="319"/>
      <c r="I44" s="319"/>
      <c r="J44" s="319"/>
      <c r="K44" s="319"/>
      <c r="L44" s="319"/>
      <c r="M44" s="319"/>
      <c r="N44" s="319"/>
      <c r="O44" s="319"/>
      <c r="P44" s="319"/>
      <c r="Q44" s="319"/>
      <c r="R44" s="319"/>
      <c r="S44" s="319"/>
      <c r="T44" s="319"/>
      <c r="U44" s="319"/>
      <c r="V44" s="319"/>
      <c r="W44" s="319"/>
      <c r="X44" s="319"/>
      <c r="Y44" s="319"/>
      <c r="Z44" s="319"/>
      <c r="AA44" s="319"/>
      <c r="AB44" s="319"/>
      <c r="AC44" s="319"/>
      <c r="AD44" s="286"/>
      <c r="AE44" s="11"/>
    </row>
    <row r="45" spans="1:34" s="2" customFormat="1" ht="15.75" customHeight="1">
      <c r="A45" s="1"/>
      <c r="B45" s="312"/>
      <c r="C45" s="279"/>
      <c r="D45" s="284"/>
      <c r="E45" s="319"/>
      <c r="F45" s="319"/>
      <c r="G45" s="319"/>
      <c r="H45" s="319"/>
      <c r="I45" s="319"/>
      <c r="J45" s="319"/>
      <c r="K45" s="319"/>
      <c r="L45" s="319"/>
      <c r="M45" s="319"/>
      <c r="N45" s="319"/>
      <c r="O45" s="319"/>
      <c r="P45" s="319"/>
      <c r="Q45" s="319"/>
      <c r="R45" s="319"/>
      <c r="S45" s="319"/>
      <c r="T45" s="319"/>
      <c r="U45" s="319"/>
      <c r="V45" s="319"/>
      <c r="W45" s="319"/>
      <c r="X45" s="319"/>
      <c r="Y45" s="319"/>
      <c r="Z45" s="319"/>
      <c r="AA45" s="319"/>
      <c r="AB45" s="319"/>
      <c r="AC45" s="319"/>
      <c r="AD45" s="286"/>
      <c r="AE45" s="11"/>
    </row>
    <row r="46" spans="1:34" ht="15.75" customHeight="1">
      <c r="B46" s="312"/>
      <c r="C46" s="279"/>
      <c r="D46" s="284"/>
      <c r="E46" s="319"/>
      <c r="F46" s="319"/>
      <c r="G46" s="319"/>
      <c r="H46" s="319"/>
      <c r="I46" s="319"/>
      <c r="J46" s="319"/>
      <c r="K46" s="319"/>
      <c r="L46" s="319"/>
      <c r="M46" s="319"/>
      <c r="N46" s="319"/>
      <c r="O46" s="319"/>
      <c r="P46" s="319"/>
      <c r="Q46" s="319"/>
      <c r="R46" s="319"/>
      <c r="S46" s="319"/>
      <c r="T46" s="319"/>
      <c r="U46" s="319"/>
      <c r="V46" s="319"/>
      <c r="W46" s="319"/>
      <c r="X46" s="319"/>
      <c r="Y46" s="319"/>
      <c r="Z46" s="319"/>
      <c r="AA46" s="319"/>
      <c r="AB46" s="319"/>
      <c r="AC46" s="319"/>
      <c r="AD46" s="286"/>
      <c r="AE46" s="12"/>
    </row>
    <row r="47" spans="1:34" s="2" customFormat="1" ht="15.75" customHeight="1">
      <c r="A47" s="1"/>
      <c r="B47" s="313"/>
      <c r="C47" s="280"/>
      <c r="D47" s="287"/>
      <c r="E47" s="288"/>
      <c r="F47" s="288"/>
      <c r="G47" s="288"/>
      <c r="H47" s="288"/>
      <c r="I47" s="288"/>
      <c r="J47" s="288"/>
      <c r="K47" s="288"/>
      <c r="L47" s="288"/>
      <c r="M47" s="288"/>
      <c r="N47" s="288"/>
      <c r="O47" s="288"/>
      <c r="P47" s="288"/>
      <c r="Q47" s="288"/>
      <c r="R47" s="288"/>
      <c r="S47" s="288"/>
      <c r="T47" s="288"/>
      <c r="U47" s="288"/>
      <c r="V47" s="288"/>
      <c r="W47" s="288"/>
      <c r="X47" s="288"/>
      <c r="Y47" s="288"/>
      <c r="Z47" s="288"/>
      <c r="AA47" s="288"/>
      <c r="AB47" s="288"/>
      <c r="AC47" s="288"/>
      <c r="AD47" s="289"/>
      <c r="AE47" s="11"/>
    </row>
    <row r="48" spans="1:34" s="2" customFormat="1" ht="13.5" customHeight="1">
      <c r="B48" s="290" t="s">
        <v>34</v>
      </c>
      <c r="C48" s="290"/>
      <c r="D48" s="290"/>
      <c r="E48" s="290"/>
      <c r="F48" s="34"/>
      <c r="G48" s="34"/>
      <c r="H48" s="34"/>
      <c r="I48" s="34"/>
      <c r="J48" s="34"/>
      <c r="K48" s="34"/>
      <c r="L48" s="34"/>
      <c r="M48" s="34"/>
      <c r="N48" s="34"/>
      <c r="O48" s="34"/>
      <c r="P48" s="34"/>
      <c r="Q48" s="34"/>
      <c r="R48" s="34"/>
      <c r="S48" s="34"/>
      <c r="T48" s="34"/>
      <c r="U48" s="34"/>
      <c r="V48" s="34"/>
      <c r="W48" s="34"/>
      <c r="X48" s="34"/>
      <c r="Y48" s="34"/>
      <c r="Z48" s="34"/>
      <c r="AA48" s="34"/>
      <c r="AB48" s="34"/>
      <c r="AC48" s="34"/>
      <c r="AD48" s="34"/>
    </row>
    <row r="49" spans="1:34" s="36" customFormat="1" ht="22.5" customHeight="1">
      <c r="A49" s="2"/>
      <c r="B49" s="53" t="s">
        <v>89</v>
      </c>
      <c r="C49" s="310" t="s">
        <v>379</v>
      </c>
      <c r="D49" s="310"/>
      <c r="E49" s="310"/>
      <c r="F49" s="310"/>
      <c r="G49" s="310"/>
      <c r="H49" s="310"/>
      <c r="I49" s="310"/>
      <c r="J49" s="310"/>
      <c r="K49" s="310"/>
      <c r="L49" s="310"/>
      <c r="M49" s="310"/>
      <c r="N49" s="310"/>
      <c r="O49" s="310"/>
      <c r="P49" s="310"/>
      <c r="Q49" s="310"/>
      <c r="R49" s="310"/>
      <c r="S49" s="310"/>
      <c r="T49" s="310"/>
      <c r="U49" s="310"/>
      <c r="V49" s="310"/>
      <c r="W49" s="310"/>
      <c r="X49" s="310"/>
      <c r="Y49" s="310"/>
      <c r="Z49" s="310"/>
      <c r="AA49" s="310"/>
      <c r="AB49" s="310"/>
      <c r="AC49" s="310"/>
      <c r="AD49" s="310"/>
    </row>
    <row r="50" spans="1:34" s="36" customFormat="1" ht="22.5" customHeight="1">
      <c r="A50" s="2"/>
      <c r="B50" s="53" t="s">
        <v>37</v>
      </c>
      <c r="C50" s="291" t="s">
        <v>325</v>
      </c>
      <c r="D50" s="291"/>
      <c r="E50" s="291"/>
      <c r="F50" s="291"/>
      <c r="G50" s="291"/>
      <c r="H50" s="291"/>
      <c r="I50" s="291"/>
      <c r="J50" s="291"/>
      <c r="K50" s="291"/>
      <c r="L50" s="291"/>
      <c r="M50" s="291"/>
      <c r="N50" s="291"/>
      <c r="O50" s="291"/>
      <c r="P50" s="291"/>
      <c r="Q50" s="291"/>
      <c r="R50" s="291"/>
      <c r="S50" s="291"/>
      <c r="T50" s="291"/>
      <c r="U50" s="291"/>
      <c r="V50" s="291"/>
      <c r="W50" s="291"/>
      <c r="X50" s="291"/>
      <c r="Y50" s="291"/>
      <c r="Z50" s="291"/>
      <c r="AA50" s="291"/>
      <c r="AB50" s="291"/>
      <c r="AC50" s="291"/>
      <c r="AD50" s="291"/>
    </row>
    <row r="51" spans="1:34" s="35" customFormat="1" ht="11.25" customHeight="1">
      <c r="A51" s="2"/>
      <c r="B51" s="23" t="s">
        <v>38</v>
      </c>
      <c r="C51" s="292" t="s">
        <v>289</v>
      </c>
      <c r="D51" s="292"/>
      <c r="E51" s="292"/>
      <c r="F51" s="292"/>
      <c r="G51" s="292"/>
      <c r="H51" s="292"/>
      <c r="I51" s="292"/>
      <c r="J51" s="292"/>
      <c r="K51" s="292"/>
      <c r="L51" s="292"/>
      <c r="M51" s="292"/>
      <c r="N51" s="292"/>
      <c r="O51" s="292"/>
      <c r="P51" s="292"/>
      <c r="Q51" s="292"/>
      <c r="R51" s="292"/>
      <c r="S51" s="292"/>
      <c r="T51" s="292"/>
      <c r="U51" s="292"/>
      <c r="V51" s="292"/>
      <c r="W51" s="292"/>
      <c r="X51" s="292"/>
      <c r="Y51" s="292"/>
      <c r="Z51" s="292"/>
      <c r="AA51" s="292"/>
      <c r="AB51" s="292"/>
      <c r="AC51" s="292"/>
      <c r="AD51" s="292"/>
    </row>
    <row r="52" spans="1:34" s="63" customFormat="1" ht="22.5" customHeight="1">
      <c r="A52" s="52"/>
      <c r="B52" s="41" t="s">
        <v>97</v>
      </c>
      <c r="C52" s="293" t="s">
        <v>290</v>
      </c>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row>
    <row r="53" spans="1:34" ht="12.75" customHeight="1">
      <c r="N53" s="401"/>
      <c r="O53" s="401"/>
      <c r="P53" s="401"/>
      <c r="Q53" s="401"/>
      <c r="R53" s="413"/>
      <c r="S53" s="413"/>
      <c r="T53" s="413"/>
      <c r="U53" s="413"/>
      <c r="V53" s="413"/>
      <c r="W53" s="413"/>
      <c r="X53" s="413"/>
      <c r="Y53" s="413"/>
      <c r="Z53" s="413"/>
      <c r="AA53" s="413"/>
      <c r="AB53" s="413"/>
      <c r="AC53" s="413"/>
      <c r="AD53" s="413"/>
    </row>
    <row r="54" spans="1:34" ht="14.25">
      <c r="A54" s="327" t="s">
        <v>291</v>
      </c>
      <c r="B54" s="327"/>
      <c r="C54" s="327"/>
      <c r="D54" s="327"/>
      <c r="E54" s="327"/>
      <c r="F54" s="327"/>
      <c r="G54" s="327"/>
      <c r="H54" s="327"/>
      <c r="I54" s="327"/>
      <c r="J54" s="327"/>
      <c r="K54" s="327"/>
      <c r="L54" s="327"/>
      <c r="M54" s="327"/>
      <c r="N54" s="327"/>
      <c r="O54" s="327"/>
      <c r="P54" s="327"/>
      <c r="Q54" s="327"/>
      <c r="R54" s="327"/>
      <c r="S54" s="327"/>
      <c r="T54" s="327"/>
      <c r="U54" s="327"/>
      <c r="V54" s="327"/>
      <c r="W54" s="327"/>
      <c r="X54" s="327"/>
      <c r="Y54" s="327"/>
      <c r="Z54" s="327"/>
      <c r="AA54" s="327"/>
      <c r="AB54" s="327"/>
      <c r="AC54" s="327"/>
      <c r="AD54" s="327"/>
    </row>
    <row r="55" spans="1:34" ht="8.25" customHeight="1"/>
    <row r="56" spans="1:34" ht="18.75">
      <c r="A56" s="328" t="s">
        <v>28</v>
      </c>
      <c r="B56" s="328"/>
      <c r="C56" s="328"/>
      <c r="D56" s="328"/>
      <c r="E56" s="328"/>
      <c r="F56" s="328"/>
      <c r="G56" s="328"/>
      <c r="H56" s="328"/>
      <c r="I56" s="328"/>
      <c r="J56" s="328"/>
      <c r="K56" s="328"/>
      <c r="L56" s="328"/>
      <c r="M56" s="328"/>
      <c r="N56" s="328"/>
      <c r="O56" s="328"/>
      <c r="P56" s="328"/>
      <c r="Q56" s="328"/>
      <c r="R56" s="328"/>
      <c r="S56" s="328"/>
      <c r="T56" s="328"/>
      <c r="U56" s="328"/>
      <c r="V56" s="328"/>
      <c r="W56" s="328"/>
      <c r="X56" s="328"/>
      <c r="Y56" s="328"/>
      <c r="Z56" s="328"/>
      <c r="AA56" s="328"/>
      <c r="AB56" s="328"/>
      <c r="AC56" s="328"/>
      <c r="AD56" s="328"/>
    </row>
    <row r="57" spans="1:34" ht="9" customHeight="1">
      <c r="A57" s="186"/>
      <c r="B57" s="186"/>
      <c r="C57" s="186"/>
      <c r="D57" s="186"/>
      <c r="E57" s="186"/>
      <c r="F57" s="186"/>
      <c r="G57" s="186"/>
      <c r="H57" s="186"/>
      <c r="I57" s="186"/>
      <c r="J57" s="186"/>
      <c r="K57" s="186"/>
      <c r="L57" s="186"/>
      <c r="M57" s="186"/>
      <c r="N57" s="186"/>
      <c r="O57" s="186"/>
      <c r="P57" s="186"/>
      <c r="Q57" s="186"/>
      <c r="R57" s="186"/>
      <c r="S57" s="186"/>
      <c r="T57" s="186"/>
      <c r="U57" s="186"/>
      <c r="V57" s="186"/>
      <c r="W57" s="186"/>
      <c r="X57" s="186"/>
      <c r="Y57" s="186"/>
      <c r="Z57" s="186"/>
      <c r="AA57" s="186"/>
      <c r="AB57" s="186"/>
      <c r="AC57" s="186"/>
      <c r="AD57" s="186"/>
    </row>
    <row r="58" spans="1:34" s="2" customFormat="1" ht="16.5" customHeight="1">
      <c r="A58" s="13" t="s">
        <v>62</v>
      </c>
      <c r="B58" s="24" t="s">
        <v>61</v>
      </c>
      <c r="C58" s="1"/>
      <c r="D58" s="1"/>
      <c r="E58" s="1"/>
      <c r="F58" s="1"/>
      <c r="G58" s="1"/>
      <c r="H58" s="1"/>
      <c r="I58" s="1"/>
      <c r="J58" s="1"/>
      <c r="K58" s="1"/>
      <c r="L58" s="1"/>
      <c r="M58" s="1"/>
      <c r="N58" s="24"/>
      <c r="O58" s="1"/>
      <c r="P58" s="1"/>
      <c r="Q58" s="1"/>
      <c r="R58" s="1"/>
      <c r="S58" s="1"/>
      <c r="T58" s="1"/>
      <c r="U58" s="1"/>
      <c r="V58" s="1"/>
      <c r="W58" s="1"/>
      <c r="X58" s="1"/>
      <c r="Y58" s="1"/>
      <c r="Z58" s="1"/>
      <c r="AA58" s="1"/>
      <c r="AB58" s="1"/>
      <c r="AC58" s="1"/>
      <c r="AD58" s="1"/>
    </row>
    <row r="59" spans="1:34" ht="24" customHeight="1">
      <c r="A59" s="13"/>
      <c r="B59" s="329" t="s">
        <v>371</v>
      </c>
      <c r="C59" s="329"/>
      <c r="D59" s="329"/>
      <c r="E59" s="329"/>
      <c r="F59" s="329"/>
      <c r="G59" s="329"/>
      <c r="H59" s="329"/>
      <c r="I59" s="329"/>
      <c r="J59" s="329"/>
      <c r="K59" s="329"/>
      <c r="L59" s="329"/>
      <c r="M59" s="329"/>
      <c r="N59" s="329"/>
      <c r="O59" s="329"/>
      <c r="P59" s="329"/>
      <c r="Q59" s="329"/>
      <c r="R59" s="329"/>
      <c r="S59" s="329"/>
      <c r="T59" s="329"/>
      <c r="U59" s="329"/>
      <c r="V59" s="329"/>
      <c r="W59" s="329"/>
      <c r="X59" s="329"/>
      <c r="Y59" s="329"/>
      <c r="Z59" s="329"/>
      <c r="AA59" s="329"/>
      <c r="AB59" s="329"/>
      <c r="AC59" s="329"/>
      <c r="AD59" s="329"/>
    </row>
    <row r="60" spans="1:34" s="2" customFormat="1" ht="15.75" customHeight="1">
      <c r="A60" s="1"/>
      <c r="B60" s="330" t="s">
        <v>145</v>
      </c>
      <c r="C60" s="296" t="s">
        <v>27</v>
      </c>
      <c r="D60" s="297"/>
      <c r="E60" s="297"/>
      <c r="F60" s="298"/>
      <c r="G60" s="14" t="s">
        <v>11</v>
      </c>
      <c r="H60" s="299"/>
      <c r="I60" s="299"/>
      <c r="J60" s="299"/>
      <c r="K60" s="299"/>
      <c r="L60" s="299"/>
      <c r="M60" s="299"/>
      <c r="N60" s="299"/>
      <c r="O60" s="299"/>
      <c r="P60" s="299"/>
      <c r="Q60" s="299"/>
      <c r="R60" s="299"/>
      <c r="S60" s="299"/>
      <c r="T60" s="299"/>
      <c r="U60" s="299"/>
      <c r="V60" s="299"/>
      <c r="W60" s="299"/>
      <c r="X60" s="299"/>
      <c r="Y60" s="299"/>
      <c r="Z60" s="299"/>
      <c r="AA60" s="299"/>
      <c r="AB60" s="299"/>
      <c r="AC60" s="299"/>
      <c r="AD60" s="184" t="s">
        <v>12</v>
      </c>
      <c r="AE60" s="11"/>
    </row>
    <row r="61" spans="1:34" ht="15.75" customHeight="1">
      <c r="B61" s="312"/>
      <c r="C61" s="296" t="s">
        <v>1</v>
      </c>
      <c r="D61" s="297"/>
      <c r="E61" s="297"/>
      <c r="F61" s="298"/>
      <c r="G61" s="16" t="s">
        <v>32</v>
      </c>
      <c r="H61" s="89"/>
      <c r="I61" s="300" t="s">
        <v>14</v>
      </c>
      <c r="J61" s="300"/>
      <c r="K61" s="301"/>
      <c r="L61" s="17" t="s">
        <v>48</v>
      </c>
      <c r="M61" s="89"/>
      <c r="N61" s="300" t="s">
        <v>15</v>
      </c>
      <c r="O61" s="300"/>
      <c r="P61" s="300"/>
      <c r="Q61" s="301"/>
      <c r="R61" s="18" t="s">
        <v>49</v>
      </c>
      <c r="S61" s="89"/>
      <c r="T61" s="300" t="s">
        <v>16</v>
      </c>
      <c r="U61" s="300"/>
      <c r="V61" s="300"/>
      <c r="W61" s="332"/>
      <c r="X61" s="332"/>
      <c r="Y61" s="332"/>
      <c r="Z61" s="332"/>
      <c r="AA61" s="332"/>
      <c r="AB61" s="332"/>
      <c r="AC61" s="332"/>
      <c r="AD61" s="110" t="s">
        <v>12</v>
      </c>
      <c r="AE61" s="12"/>
      <c r="AF61" s="90" t="b">
        <v>0</v>
      </c>
      <c r="AG61" s="91" t="b">
        <v>0</v>
      </c>
      <c r="AH61" s="91" t="b">
        <v>0</v>
      </c>
    </row>
    <row r="62" spans="1:34" ht="15.75" customHeight="1">
      <c r="B62" s="312"/>
      <c r="C62" s="296" t="s">
        <v>4</v>
      </c>
      <c r="D62" s="297"/>
      <c r="E62" s="297"/>
      <c r="F62" s="298"/>
      <c r="G62" s="20" t="s">
        <v>26</v>
      </c>
      <c r="H62" s="302"/>
      <c r="I62" s="302"/>
      <c r="J62" s="302"/>
      <c r="K62" s="302"/>
      <c r="L62" s="302"/>
      <c r="M62" s="302"/>
      <c r="N62" s="302"/>
      <c r="O62" s="302"/>
      <c r="P62" s="302"/>
      <c r="Q62" s="302"/>
      <c r="R62" s="302"/>
      <c r="S62" s="302"/>
      <c r="T62" s="302"/>
      <c r="U62" s="302"/>
      <c r="V62" s="302"/>
      <c r="W62" s="302"/>
      <c r="X62" s="302"/>
      <c r="Y62" s="302"/>
      <c r="Z62" s="302"/>
      <c r="AA62" s="302"/>
      <c r="AB62" s="302"/>
      <c r="AC62" s="302"/>
      <c r="AD62" s="184"/>
      <c r="AE62" s="12"/>
    </row>
    <row r="63" spans="1:34" ht="15.75" customHeight="1">
      <c r="B63" s="312"/>
      <c r="C63" s="303" t="s">
        <v>144</v>
      </c>
      <c r="D63" s="304"/>
      <c r="E63" s="304"/>
      <c r="F63" s="305"/>
      <c r="G63" s="306" t="s">
        <v>266</v>
      </c>
      <c r="H63" s="306"/>
      <c r="I63" s="307"/>
      <c r="J63" s="307"/>
      <c r="K63" s="61" t="s">
        <v>9</v>
      </c>
      <c r="L63" s="307"/>
      <c r="M63" s="307"/>
      <c r="N63" s="61" t="s">
        <v>10</v>
      </c>
      <c r="O63" s="307"/>
      <c r="P63" s="307"/>
      <c r="Q63" s="61" t="s">
        <v>8</v>
      </c>
      <c r="R63" s="308"/>
      <c r="S63" s="308"/>
      <c r="T63" s="308"/>
      <c r="U63" s="308"/>
      <c r="V63" s="308"/>
      <c r="W63" s="308"/>
      <c r="X63" s="308"/>
      <c r="Y63" s="308"/>
      <c r="Z63" s="308"/>
      <c r="AA63" s="308"/>
      <c r="AB63" s="308"/>
      <c r="AC63" s="308"/>
      <c r="AD63" s="309"/>
      <c r="AE63" s="12"/>
      <c r="AF63" s="185"/>
      <c r="AG63" s="84"/>
    </row>
    <row r="64" spans="1:34" s="2" customFormat="1" ht="15.75" customHeight="1">
      <c r="A64" s="1"/>
      <c r="B64" s="312"/>
      <c r="C64" s="278" t="s">
        <v>31</v>
      </c>
      <c r="D64" s="281" t="s">
        <v>364</v>
      </c>
      <c r="E64" s="282"/>
      <c r="F64" s="282"/>
      <c r="G64" s="282"/>
      <c r="H64" s="282"/>
      <c r="I64" s="282"/>
      <c r="J64" s="282"/>
      <c r="K64" s="282"/>
      <c r="L64" s="282"/>
      <c r="M64" s="282"/>
      <c r="N64" s="282"/>
      <c r="O64" s="282"/>
      <c r="P64" s="282"/>
      <c r="Q64" s="282"/>
      <c r="R64" s="282"/>
      <c r="S64" s="282"/>
      <c r="T64" s="282"/>
      <c r="U64" s="282"/>
      <c r="V64" s="282"/>
      <c r="W64" s="282"/>
      <c r="X64" s="282"/>
      <c r="Y64" s="282"/>
      <c r="Z64" s="282"/>
      <c r="AA64" s="282"/>
      <c r="AB64" s="282"/>
      <c r="AC64" s="282"/>
      <c r="AD64" s="283"/>
      <c r="AE64" s="11"/>
      <c r="AF64" s="185"/>
      <c r="AG64" s="84"/>
    </row>
    <row r="65" spans="1:34" s="2" customFormat="1" ht="15.75" customHeight="1">
      <c r="A65" s="1"/>
      <c r="B65" s="312"/>
      <c r="C65" s="279"/>
      <c r="D65" s="284"/>
      <c r="E65" s="285"/>
      <c r="F65" s="285"/>
      <c r="G65" s="285"/>
      <c r="H65" s="285"/>
      <c r="I65" s="285"/>
      <c r="J65" s="285"/>
      <c r="K65" s="285"/>
      <c r="L65" s="285"/>
      <c r="M65" s="285"/>
      <c r="N65" s="285"/>
      <c r="O65" s="285"/>
      <c r="P65" s="285"/>
      <c r="Q65" s="285"/>
      <c r="R65" s="285"/>
      <c r="S65" s="285"/>
      <c r="T65" s="285"/>
      <c r="U65" s="285"/>
      <c r="V65" s="285"/>
      <c r="W65" s="285"/>
      <c r="X65" s="285"/>
      <c r="Y65" s="285"/>
      <c r="Z65" s="285"/>
      <c r="AA65" s="285"/>
      <c r="AB65" s="285"/>
      <c r="AC65" s="285"/>
      <c r="AD65" s="286"/>
      <c r="AE65" s="11"/>
      <c r="AG65" s="83"/>
    </row>
    <row r="66" spans="1:34" s="2" customFormat="1" ht="15.75" customHeight="1">
      <c r="A66" s="1"/>
      <c r="B66" s="312"/>
      <c r="C66" s="279"/>
      <c r="D66" s="284"/>
      <c r="E66" s="285"/>
      <c r="F66" s="285"/>
      <c r="G66" s="285"/>
      <c r="H66" s="285"/>
      <c r="I66" s="285"/>
      <c r="J66" s="285"/>
      <c r="K66" s="285"/>
      <c r="L66" s="285"/>
      <c r="M66" s="285"/>
      <c r="N66" s="285"/>
      <c r="O66" s="285"/>
      <c r="P66" s="285"/>
      <c r="Q66" s="285"/>
      <c r="R66" s="285"/>
      <c r="S66" s="285"/>
      <c r="T66" s="285"/>
      <c r="U66" s="285"/>
      <c r="V66" s="285"/>
      <c r="W66" s="285"/>
      <c r="X66" s="285"/>
      <c r="Y66" s="285"/>
      <c r="Z66" s="285"/>
      <c r="AA66" s="285"/>
      <c r="AB66" s="285"/>
      <c r="AC66" s="285"/>
      <c r="AD66" s="286"/>
      <c r="AE66" s="11"/>
    </row>
    <row r="67" spans="1:34" ht="15.75" customHeight="1">
      <c r="B67" s="312"/>
      <c r="C67" s="279"/>
      <c r="D67" s="284"/>
      <c r="E67" s="285"/>
      <c r="F67" s="285"/>
      <c r="G67" s="285"/>
      <c r="H67" s="285"/>
      <c r="I67" s="285"/>
      <c r="J67" s="285"/>
      <c r="K67" s="285"/>
      <c r="L67" s="285"/>
      <c r="M67" s="285"/>
      <c r="N67" s="285"/>
      <c r="O67" s="285"/>
      <c r="P67" s="285"/>
      <c r="Q67" s="285"/>
      <c r="R67" s="285"/>
      <c r="S67" s="285"/>
      <c r="T67" s="285"/>
      <c r="U67" s="285"/>
      <c r="V67" s="285"/>
      <c r="W67" s="285"/>
      <c r="X67" s="285"/>
      <c r="Y67" s="285"/>
      <c r="Z67" s="285"/>
      <c r="AA67" s="285"/>
      <c r="AB67" s="285"/>
      <c r="AC67" s="285"/>
      <c r="AD67" s="286"/>
      <c r="AE67" s="12"/>
    </row>
    <row r="68" spans="1:34" s="2" customFormat="1" ht="15.75" customHeight="1" thickBot="1">
      <c r="A68" s="1"/>
      <c r="B68" s="331"/>
      <c r="C68" s="320"/>
      <c r="D68" s="321"/>
      <c r="E68" s="322"/>
      <c r="F68" s="322"/>
      <c r="G68" s="322"/>
      <c r="H68" s="322"/>
      <c r="I68" s="322"/>
      <c r="J68" s="322"/>
      <c r="K68" s="322"/>
      <c r="L68" s="322"/>
      <c r="M68" s="322"/>
      <c r="N68" s="322"/>
      <c r="O68" s="322"/>
      <c r="P68" s="322"/>
      <c r="Q68" s="322"/>
      <c r="R68" s="322"/>
      <c r="S68" s="322"/>
      <c r="T68" s="322"/>
      <c r="U68" s="322"/>
      <c r="V68" s="322"/>
      <c r="W68" s="322"/>
      <c r="X68" s="322"/>
      <c r="Y68" s="322"/>
      <c r="Z68" s="322"/>
      <c r="AA68" s="322"/>
      <c r="AB68" s="322"/>
      <c r="AC68" s="322"/>
      <c r="AD68" s="323"/>
      <c r="AE68" s="11"/>
    </row>
    <row r="69" spans="1:34" s="2" customFormat="1" ht="15.75" customHeight="1" thickTop="1">
      <c r="A69" s="1"/>
      <c r="B69" s="311" t="s">
        <v>267</v>
      </c>
      <c r="C69" s="333" t="s">
        <v>27</v>
      </c>
      <c r="D69" s="334"/>
      <c r="E69" s="334"/>
      <c r="F69" s="335"/>
      <c r="G69" s="26" t="s">
        <v>11</v>
      </c>
      <c r="H69" s="336"/>
      <c r="I69" s="336"/>
      <c r="J69" s="336"/>
      <c r="K69" s="336"/>
      <c r="L69" s="336"/>
      <c r="M69" s="336"/>
      <c r="N69" s="336"/>
      <c r="O69" s="336"/>
      <c r="P69" s="336"/>
      <c r="Q69" s="336"/>
      <c r="R69" s="336"/>
      <c r="S69" s="336"/>
      <c r="T69" s="336"/>
      <c r="U69" s="336"/>
      <c r="V69" s="336"/>
      <c r="W69" s="336"/>
      <c r="X69" s="336"/>
      <c r="Y69" s="336"/>
      <c r="Z69" s="336"/>
      <c r="AA69" s="336"/>
      <c r="AB69" s="336"/>
      <c r="AC69" s="336"/>
      <c r="AD69" s="27" t="s">
        <v>12</v>
      </c>
      <c r="AE69" s="11"/>
    </row>
    <row r="70" spans="1:34" ht="15.75" customHeight="1">
      <c r="B70" s="312"/>
      <c r="C70" s="296" t="s">
        <v>1</v>
      </c>
      <c r="D70" s="297"/>
      <c r="E70" s="297"/>
      <c r="F70" s="298"/>
      <c r="G70" s="16" t="s">
        <v>32</v>
      </c>
      <c r="H70" s="89"/>
      <c r="I70" s="300" t="s">
        <v>14</v>
      </c>
      <c r="J70" s="300"/>
      <c r="K70" s="301"/>
      <c r="L70" s="17" t="s">
        <v>48</v>
      </c>
      <c r="M70" s="89"/>
      <c r="N70" s="300" t="s">
        <v>15</v>
      </c>
      <c r="O70" s="300"/>
      <c r="P70" s="300"/>
      <c r="Q70" s="301"/>
      <c r="R70" s="18" t="s">
        <v>49</v>
      </c>
      <c r="S70" s="89"/>
      <c r="T70" s="300" t="s">
        <v>16</v>
      </c>
      <c r="U70" s="300"/>
      <c r="V70" s="300"/>
      <c r="W70" s="299"/>
      <c r="X70" s="299"/>
      <c r="Y70" s="299"/>
      <c r="Z70" s="299"/>
      <c r="AA70" s="299"/>
      <c r="AB70" s="299"/>
      <c r="AC70" s="299"/>
      <c r="AD70" s="110" t="s">
        <v>12</v>
      </c>
      <c r="AE70" s="12"/>
      <c r="AF70" s="91" t="b">
        <v>0</v>
      </c>
      <c r="AG70" s="91" t="b">
        <v>0</v>
      </c>
      <c r="AH70" s="91" t="b">
        <v>0</v>
      </c>
    </row>
    <row r="71" spans="1:34" ht="15.75" customHeight="1">
      <c r="B71" s="312"/>
      <c r="C71" s="296" t="s">
        <v>4</v>
      </c>
      <c r="D71" s="297"/>
      <c r="E71" s="297"/>
      <c r="F71" s="298"/>
      <c r="G71" s="20" t="s">
        <v>26</v>
      </c>
      <c r="H71" s="302"/>
      <c r="I71" s="302"/>
      <c r="J71" s="302"/>
      <c r="K71" s="302"/>
      <c r="L71" s="302"/>
      <c r="M71" s="302"/>
      <c r="N71" s="302"/>
      <c r="O71" s="302"/>
      <c r="P71" s="302"/>
      <c r="Q71" s="302"/>
      <c r="R71" s="302"/>
      <c r="S71" s="302"/>
      <c r="T71" s="302"/>
      <c r="U71" s="302"/>
      <c r="V71" s="302"/>
      <c r="W71" s="302"/>
      <c r="X71" s="302"/>
      <c r="Y71" s="302"/>
      <c r="Z71" s="302"/>
      <c r="AA71" s="302"/>
      <c r="AB71" s="302"/>
      <c r="AC71" s="302"/>
      <c r="AD71" s="184"/>
      <c r="AE71" s="12"/>
    </row>
    <row r="72" spans="1:34" ht="15.75" customHeight="1">
      <c r="B72" s="312"/>
      <c r="C72" s="303" t="s">
        <v>144</v>
      </c>
      <c r="D72" s="304"/>
      <c r="E72" s="304"/>
      <c r="F72" s="305"/>
      <c r="G72" s="306" t="s">
        <v>146</v>
      </c>
      <c r="H72" s="306"/>
      <c r="I72" s="307"/>
      <c r="J72" s="307"/>
      <c r="K72" s="61" t="s">
        <v>9</v>
      </c>
      <c r="L72" s="307"/>
      <c r="M72" s="307"/>
      <c r="N72" s="61" t="s">
        <v>10</v>
      </c>
      <c r="O72" s="307"/>
      <c r="P72" s="307"/>
      <c r="Q72" s="61" t="s">
        <v>8</v>
      </c>
      <c r="R72" s="308"/>
      <c r="S72" s="308"/>
      <c r="T72" s="308"/>
      <c r="U72" s="308"/>
      <c r="V72" s="308"/>
      <c r="W72" s="308"/>
      <c r="X72" s="308"/>
      <c r="Y72" s="308"/>
      <c r="Z72" s="308"/>
      <c r="AA72" s="308"/>
      <c r="AB72" s="308"/>
      <c r="AC72" s="308"/>
      <c r="AD72" s="309"/>
      <c r="AE72" s="12"/>
    </row>
    <row r="73" spans="1:34" s="2" customFormat="1" ht="15.75" customHeight="1">
      <c r="A73" s="1"/>
      <c r="B73" s="312"/>
      <c r="C73" s="278" t="s">
        <v>31</v>
      </c>
      <c r="D73" s="281"/>
      <c r="E73" s="282"/>
      <c r="F73" s="282"/>
      <c r="G73" s="282"/>
      <c r="H73" s="282"/>
      <c r="I73" s="282"/>
      <c r="J73" s="282"/>
      <c r="K73" s="282"/>
      <c r="L73" s="282"/>
      <c r="M73" s="282"/>
      <c r="N73" s="282"/>
      <c r="O73" s="282"/>
      <c r="P73" s="282"/>
      <c r="Q73" s="282"/>
      <c r="R73" s="282"/>
      <c r="S73" s="282"/>
      <c r="T73" s="282"/>
      <c r="U73" s="282"/>
      <c r="V73" s="282"/>
      <c r="W73" s="282"/>
      <c r="X73" s="282"/>
      <c r="Y73" s="282"/>
      <c r="Z73" s="282"/>
      <c r="AA73" s="282"/>
      <c r="AB73" s="282"/>
      <c r="AC73" s="282"/>
      <c r="AD73" s="283"/>
      <c r="AE73" s="11"/>
    </row>
    <row r="74" spans="1:34" s="2" customFormat="1" ht="15.75" customHeight="1">
      <c r="A74" s="1"/>
      <c r="B74" s="312"/>
      <c r="C74" s="279"/>
      <c r="D74" s="284"/>
      <c r="E74" s="285"/>
      <c r="F74" s="285"/>
      <c r="G74" s="285"/>
      <c r="H74" s="285"/>
      <c r="I74" s="285"/>
      <c r="J74" s="285"/>
      <c r="K74" s="285"/>
      <c r="L74" s="285"/>
      <c r="M74" s="285"/>
      <c r="N74" s="285"/>
      <c r="O74" s="285"/>
      <c r="P74" s="285"/>
      <c r="Q74" s="285"/>
      <c r="R74" s="285"/>
      <c r="S74" s="285"/>
      <c r="T74" s="285"/>
      <c r="U74" s="285"/>
      <c r="V74" s="285"/>
      <c r="W74" s="285"/>
      <c r="X74" s="285"/>
      <c r="Y74" s="285"/>
      <c r="Z74" s="285"/>
      <c r="AA74" s="285"/>
      <c r="AB74" s="285"/>
      <c r="AC74" s="285"/>
      <c r="AD74" s="286"/>
      <c r="AE74" s="11"/>
    </row>
    <row r="75" spans="1:34" s="2" customFormat="1" ht="15.75" customHeight="1">
      <c r="A75" s="1"/>
      <c r="B75" s="312"/>
      <c r="C75" s="279"/>
      <c r="D75" s="284"/>
      <c r="E75" s="285"/>
      <c r="F75" s="285"/>
      <c r="G75" s="285"/>
      <c r="H75" s="285"/>
      <c r="I75" s="285"/>
      <c r="J75" s="285"/>
      <c r="K75" s="285"/>
      <c r="L75" s="285"/>
      <c r="M75" s="285"/>
      <c r="N75" s="285"/>
      <c r="O75" s="285"/>
      <c r="P75" s="285"/>
      <c r="Q75" s="285"/>
      <c r="R75" s="285"/>
      <c r="S75" s="285"/>
      <c r="T75" s="285"/>
      <c r="U75" s="285"/>
      <c r="V75" s="285"/>
      <c r="W75" s="285"/>
      <c r="X75" s="285"/>
      <c r="Y75" s="285"/>
      <c r="Z75" s="285"/>
      <c r="AA75" s="285"/>
      <c r="AB75" s="285"/>
      <c r="AC75" s="285"/>
      <c r="AD75" s="286"/>
      <c r="AE75" s="11"/>
    </row>
    <row r="76" spans="1:34" ht="15.75" customHeight="1">
      <c r="B76" s="312"/>
      <c r="C76" s="279"/>
      <c r="D76" s="284"/>
      <c r="E76" s="285"/>
      <c r="F76" s="285"/>
      <c r="G76" s="285"/>
      <c r="H76" s="285"/>
      <c r="I76" s="285"/>
      <c r="J76" s="285"/>
      <c r="K76" s="285"/>
      <c r="L76" s="285"/>
      <c r="M76" s="285"/>
      <c r="N76" s="285"/>
      <c r="O76" s="285"/>
      <c r="P76" s="285"/>
      <c r="Q76" s="285"/>
      <c r="R76" s="285"/>
      <c r="S76" s="285"/>
      <c r="T76" s="285"/>
      <c r="U76" s="285"/>
      <c r="V76" s="285"/>
      <c r="W76" s="285"/>
      <c r="X76" s="285"/>
      <c r="Y76" s="285"/>
      <c r="Z76" s="285"/>
      <c r="AA76" s="285"/>
      <c r="AB76" s="285"/>
      <c r="AC76" s="285"/>
      <c r="AD76" s="286"/>
      <c r="AE76" s="12"/>
    </row>
    <row r="77" spans="1:34" s="2" customFormat="1" ht="15.75" customHeight="1" thickBot="1">
      <c r="A77" s="1"/>
      <c r="B77" s="331"/>
      <c r="C77" s="320"/>
      <c r="D77" s="321"/>
      <c r="E77" s="322"/>
      <c r="F77" s="322"/>
      <c r="G77" s="322"/>
      <c r="H77" s="322"/>
      <c r="I77" s="322"/>
      <c r="J77" s="322"/>
      <c r="K77" s="322"/>
      <c r="L77" s="322"/>
      <c r="M77" s="322"/>
      <c r="N77" s="322"/>
      <c r="O77" s="322"/>
      <c r="P77" s="322"/>
      <c r="Q77" s="322"/>
      <c r="R77" s="322"/>
      <c r="S77" s="322"/>
      <c r="T77" s="322"/>
      <c r="U77" s="322"/>
      <c r="V77" s="322"/>
      <c r="W77" s="322"/>
      <c r="X77" s="322"/>
      <c r="Y77" s="322"/>
      <c r="Z77" s="322"/>
      <c r="AA77" s="322"/>
      <c r="AB77" s="322"/>
      <c r="AC77" s="322"/>
      <c r="AD77" s="323"/>
      <c r="AE77" s="11"/>
    </row>
    <row r="78" spans="1:34" s="2" customFormat="1" ht="15.75" customHeight="1" thickTop="1">
      <c r="A78" s="1"/>
      <c r="B78" s="312" t="s">
        <v>268</v>
      </c>
      <c r="C78" s="296" t="s">
        <v>27</v>
      </c>
      <c r="D78" s="297"/>
      <c r="E78" s="297"/>
      <c r="F78" s="298"/>
      <c r="G78" s="14" t="s">
        <v>11</v>
      </c>
      <c r="H78" s="299"/>
      <c r="I78" s="299"/>
      <c r="J78" s="299"/>
      <c r="K78" s="299"/>
      <c r="L78" s="299"/>
      <c r="M78" s="299"/>
      <c r="N78" s="299"/>
      <c r="O78" s="299"/>
      <c r="P78" s="299"/>
      <c r="Q78" s="299"/>
      <c r="R78" s="299"/>
      <c r="S78" s="299"/>
      <c r="T78" s="299"/>
      <c r="U78" s="299"/>
      <c r="V78" s="299"/>
      <c r="W78" s="299"/>
      <c r="X78" s="299"/>
      <c r="Y78" s="299"/>
      <c r="Z78" s="299"/>
      <c r="AA78" s="299"/>
      <c r="AB78" s="299"/>
      <c r="AC78" s="299"/>
      <c r="AD78" s="184" t="s">
        <v>12</v>
      </c>
      <c r="AE78" s="11"/>
    </row>
    <row r="79" spans="1:34" ht="15.75" customHeight="1">
      <c r="B79" s="312"/>
      <c r="C79" s="296" t="s">
        <v>1</v>
      </c>
      <c r="D79" s="297"/>
      <c r="E79" s="297"/>
      <c r="F79" s="298"/>
      <c r="G79" s="16" t="s">
        <v>32</v>
      </c>
      <c r="H79" s="89"/>
      <c r="I79" s="300" t="s">
        <v>14</v>
      </c>
      <c r="J79" s="300"/>
      <c r="K79" s="301"/>
      <c r="L79" s="17" t="s">
        <v>48</v>
      </c>
      <c r="M79" s="89"/>
      <c r="N79" s="300" t="s">
        <v>15</v>
      </c>
      <c r="O79" s="300"/>
      <c r="P79" s="300"/>
      <c r="Q79" s="301"/>
      <c r="R79" s="18" t="s">
        <v>49</v>
      </c>
      <c r="S79" s="89"/>
      <c r="T79" s="300" t="s">
        <v>16</v>
      </c>
      <c r="U79" s="300"/>
      <c r="V79" s="300"/>
      <c r="W79" s="299"/>
      <c r="X79" s="299"/>
      <c r="Y79" s="299"/>
      <c r="Z79" s="299"/>
      <c r="AA79" s="299"/>
      <c r="AB79" s="299"/>
      <c r="AC79" s="299"/>
      <c r="AD79" s="110" t="s">
        <v>12</v>
      </c>
      <c r="AE79" s="12"/>
      <c r="AF79" s="91" t="b">
        <v>0</v>
      </c>
      <c r="AG79" s="91" t="b">
        <v>0</v>
      </c>
      <c r="AH79" s="91" t="b">
        <v>0</v>
      </c>
    </row>
    <row r="80" spans="1:34" ht="15.75" customHeight="1">
      <c r="B80" s="312"/>
      <c r="C80" s="296" t="s">
        <v>4</v>
      </c>
      <c r="D80" s="297"/>
      <c r="E80" s="297"/>
      <c r="F80" s="298"/>
      <c r="G80" s="20" t="s">
        <v>26</v>
      </c>
      <c r="H80" s="302"/>
      <c r="I80" s="302"/>
      <c r="J80" s="302"/>
      <c r="K80" s="302"/>
      <c r="L80" s="302"/>
      <c r="M80" s="302"/>
      <c r="N80" s="302"/>
      <c r="O80" s="302"/>
      <c r="P80" s="302"/>
      <c r="Q80" s="302"/>
      <c r="R80" s="302"/>
      <c r="S80" s="302"/>
      <c r="T80" s="302"/>
      <c r="U80" s="302"/>
      <c r="V80" s="302"/>
      <c r="W80" s="302"/>
      <c r="X80" s="302"/>
      <c r="Y80" s="302"/>
      <c r="Z80" s="302"/>
      <c r="AA80" s="302"/>
      <c r="AB80" s="302"/>
      <c r="AC80" s="302"/>
      <c r="AD80" s="184"/>
      <c r="AE80" s="12"/>
    </row>
    <row r="81" spans="1:34" ht="15.75" customHeight="1">
      <c r="B81" s="312"/>
      <c r="C81" s="303" t="s">
        <v>144</v>
      </c>
      <c r="D81" s="304"/>
      <c r="E81" s="304"/>
      <c r="F81" s="305"/>
      <c r="G81" s="306" t="s">
        <v>90</v>
      </c>
      <c r="H81" s="306"/>
      <c r="I81" s="307"/>
      <c r="J81" s="307"/>
      <c r="K81" s="61" t="s">
        <v>9</v>
      </c>
      <c r="L81" s="307"/>
      <c r="M81" s="307"/>
      <c r="N81" s="61" t="s">
        <v>10</v>
      </c>
      <c r="O81" s="307"/>
      <c r="P81" s="307"/>
      <c r="Q81" s="61" t="s">
        <v>8</v>
      </c>
      <c r="R81" s="308"/>
      <c r="S81" s="308"/>
      <c r="T81" s="308"/>
      <c r="U81" s="308"/>
      <c r="V81" s="308"/>
      <c r="W81" s="308"/>
      <c r="X81" s="308"/>
      <c r="Y81" s="308"/>
      <c r="Z81" s="308"/>
      <c r="AA81" s="308"/>
      <c r="AB81" s="308"/>
      <c r="AC81" s="308"/>
      <c r="AD81" s="309"/>
      <c r="AE81" s="12"/>
    </row>
    <row r="82" spans="1:34" s="2" customFormat="1" ht="15.75" customHeight="1">
      <c r="A82" s="1"/>
      <c r="B82" s="312"/>
      <c r="C82" s="278" t="s">
        <v>31</v>
      </c>
      <c r="D82" s="281"/>
      <c r="E82" s="282"/>
      <c r="F82" s="282"/>
      <c r="G82" s="282"/>
      <c r="H82" s="282"/>
      <c r="I82" s="282"/>
      <c r="J82" s="282"/>
      <c r="K82" s="282"/>
      <c r="L82" s="282"/>
      <c r="M82" s="282"/>
      <c r="N82" s="282"/>
      <c r="O82" s="282"/>
      <c r="P82" s="282"/>
      <c r="Q82" s="282"/>
      <c r="R82" s="282"/>
      <c r="S82" s="282"/>
      <c r="T82" s="282"/>
      <c r="U82" s="282"/>
      <c r="V82" s="282"/>
      <c r="W82" s="282"/>
      <c r="X82" s="282"/>
      <c r="Y82" s="282"/>
      <c r="Z82" s="282"/>
      <c r="AA82" s="282"/>
      <c r="AB82" s="282"/>
      <c r="AC82" s="282"/>
      <c r="AD82" s="283"/>
      <c r="AE82" s="11"/>
    </row>
    <row r="83" spans="1:34" s="2" customFormat="1" ht="15.75" customHeight="1">
      <c r="A83" s="1"/>
      <c r="B83" s="312"/>
      <c r="C83" s="279"/>
      <c r="D83" s="284"/>
      <c r="E83" s="285"/>
      <c r="F83" s="285"/>
      <c r="G83" s="285"/>
      <c r="H83" s="285"/>
      <c r="I83" s="285"/>
      <c r="J83" s="285"/>
      <c r="K83" s="285"/>
      <c r="L83" s="285"/>
      <c r="M83" s="285"/>
      <c r="N83" s="285"/>
      <c r="O83" s="285"/>
      <c r="P83" s="285"/>
      <c r="Q83" s="285"/>
      <c r="R83" s="285"/>
      <c r="S83" s="285"/>
      <c r="T83" s="285"/>
      <c r="U83" s="285"/>
      <c r="V83" s="285"/>
      <c r="W83" s="285"/>
      <c r="X83" s="285"/>
      <c r="Y83" s="285"/>
      <c r="Z83" s="285"/>
      <c r="AA83" s="285"/>
      <c r="AB83" s="285"/>
      <c r="AC83" s="285"/>
      <c r="AD83" s="286"/>
      <c r="AE83" s="11"/>
    </row>
    <row r="84" spans="1:34" s="2" customFormat="1" ht="15.75" customHeight="1">
      <c r="A84" s="1"/>
      <c r="B84" s="312"/>
      <c r="C84" s="279"/>
      <c r="D84" s="284"/>
      <c r="E84" s="285"/>
      <c r="F84" s="285"/>
      <c r="G84" s="285"/>
      <c r="H84" s="285"/>
      <c r="I84" s="285"/>
      <c r="J84" s="285"/>
      <c r="K84" s="285"/>
      <c r="L84" s="285"/>
      <c r="M84" s="285"/>
      <c r="N84" s="285"/>
      <c r="O84" s="285"/>
      <c r="P84" s="285"/>
      <c r="Q84" s="285"/>
      <c r="R84" s="285"/>
      <c r="S84" s="285"/>
      <c r="T84" s="285"/>
      <c r="U84" s="285"/>
      <c r="V84" s="285"/>
      <c r="W84" s="285"/>
      <c r="X84" s="285"/>
      <c r="Y84" s="285"/>
      <c r="Z84" s="285"/>
      <c r="AA84" s="285"/>
      <c r="AB84" s="285"/>
      <c r="AC84" s="285"/>
      <c r="AD84" s="286"/>
      <c r="AE84" s="11"/>
    </row>
    <row r="85" spans="1:34" ht="15.75" customHeight="1">
      <c r="B85" s="312"/>
      <c r="C85" s="279"/>
      <c r="D85" s="284"/>
      <c r="E85" s="285"/>
      <c r="F85" s="285"/>
      <c r="G85" s="285"/>
      <c r="H85" s="285"/>
      <c r="I85" s="285"/>
      <c r="J85" s="285"/>
      <c r="K85" s="285"/>
      <c r="L85" s="285"/>
      <c r="M85" s="285"/>
      <c r="N85" s="285"/>
      <c r="O85" s="285"/>
      <c r="P85" s="285"/>
      <c r="Q85" s="285"/>
      <c r="R85" s="285"/>
      <c r="S85" s="285"/>
      <c r="T85" s="285"/>
      <c r="U85" s="285"/>
      <c r="V85" s="285"/>
      <c r="W85" s="285"/>
      <c r="X85" s="285"/>
      <c r="Y85" s="285"/>
      <c r="Z85" s="285"/>
      <c r="AA85" s="285"/>
      <c r="AB85" s="285"/>
      <c r="AC85" s="285"/>
      <c r="AD85" s="286"/>
      <c r="AE85" s="12"/>
    </row>
    <row r="86" spans="1:34" s="2" customFormat="1" ht="15.75" customHeight="1" thickBot="1">
      <c r="A86" s="1"/>
      <c r="B86" s="312"/>
      <c r="C86" s="320"/>
      <c r="D86" s="321"/>
      <c r="E86" s="322"/>
      <c r="F86" s="322"/>
      <c r="G86" s="322"/>
      <c r="H86" s="322"/>
      <c r="I86" s="322"/>
      <c r="J86" s="322"/>
      <c r="K86" s="322"/>
      <c r="L86" s="322"/>
      <c r="M86" s="322"/>
      <c r="N86" s="322"/>
      <c r="O86" s="322"/>
      <c r="P86" s="322"/>
      <c r="Q86" s="322"/>
      <c r="R86" s="322"/>
      <c r="S86" s="322"/>
      <c r="T86" s="322"/>
      <c r="U86" s="322"/>
      <c r="V86" s="322"/>
      <c r="W86" s="322"/>
      <c r="X86" s="322"/>
      <c r="Y86" s="322"/>
      <c r="Z86" s="322"/>
      <c r="AA86" s="322"/>
      <c r="AB86" s="322"/>
      <c r="AC86" s="322"/>
      <c r="AD86" s="323"/>
      <c r="AE86" s="11"/>
    </row>
    <row r="87" spans="1:34" s="2" customFormat="1" ht="15.75" customHeight="1" thickTop="1">
      <c r="A87" s="1"/>
      <c r="B87" s="311" t="s">
        <v>269</v>
      </c>
      <c r="C87" s="314" t="s">
        <v>27</v>
      </c>
      <c r="D87" s="315"/>
      <c r="E87" s="315"/>
      <c r="F87" s="316"/>
      <c r="G87" s="21" t="s">
        <v>11</v>
      </c>
      <c r="H87" s="317"/>
      <c r="I87" s="317"/>
      <c r="J87" s="317"/>
      <c r="K87" s="317"/>
      <c r="L87" s="317"/>
      <c r="M87" s="317"/>
      <c r="N87" s="317"/>
      <c r="O87" s="317"/>
      <c r="P87" s="317"/>
      <c r="Q87" s="317"/>
      <c r="R87" s="317"/>
      <c r="S87" s="317"/>
      <c r="T87" s="317"/>
      <c r="U87" s="317"/>
      <c r="V87" s="317"/>
      <c r="W87" s="317"/>
      <c r="X87" s="317"/>
      <c r="Y87" s="317"/>
      <c r="Z87" s="317"/>
      <c r="AA87" s="317"/>
      <c r="AB87" s="317"/>
      <c r="AC87" s="317"/>
      <c r="AD87" s="22" t="s">
        <v>12</v>
      </c>
      <c r="AE87" s="11"/>
    </row>
    <row r="88" spans="1:34" ht="15.75" customHeight="1">
      <c r="B88" s="312"/>
      <c r="C88" s="296" t="s">
        <v>1</v>
      </c>
      <c r="D88" s="297"/>
      <c r="E88" s="297"/>
      <c r="F88" s="298"/>
      <c r="G88" s="16" t="s">
        <v>32</v>
      </c>
      <c r="H88" s="89"/>
      <c r="I88" s="300" t="s">
        <v>14</v>
      </c>
      <c r="J88" s="300"/>
      <c r="K88" s="301"/>
      <c r="L88" s="17" t="s">
        <v>48</v>
      </c>
      <c r="M88" s="89"/>
      <c r="N88" s="300" t="s">
        <v>15</v>
      </c>
      <c r="O88" s="300"/>
      <c r="P88" s="300"/>
      <c r="Q88" s="301"/>
      <c r="R88" s="18" t="s">
        <v>49</v>
      </c>
      <c r="S88" s="89"/>
      <c r="T88" s="300" t="s">
        <v>16</v>
      </c>
      <c r="U88" s="300"/>
      <c r="V88" s="300"/>
      <c r="W88" s="299"/>
      <c r="X88" s="299"/>
      <c r="Y88" s="299"/>
      <c r="Z88" s="299"/>
      <c r="AA88" s="299"/>
      <c r="AB88" s="299"/>
      <c r="AC88" s="299"/>
      <c r="AD88" s="110" t="s">
        <v>12</v>
      </c>
      <c r="AE88" s="12"/>
      <c r="AF88" s="91" t="b">
        <v>0</v>
      </c>
      <c r="AG88" s="91" t="b">
        <v>0</v>
      </c>
      <c r="AH88" s="91" t="b">
        <v>0</v>
      </c>
    </row>
    <row r="89" spans="1:34" ht="15.75" customHeight="1">
      <c r="B89" s="312"/>
      <c r="C89" s="296" t="s">
        <v>4</v>
      </c>
      <c r="D89" s="297"/>
      <c r="E89" s="297"/>
      <c r="F89" s="298"/>
      <c r="G89" s="20" t="s">
        <v>26</v>
      </c>
      <c r="H89" s="302"/>
      <c r="I89" s="302"/>
      <c r="J89" s="302"/>
      <c r="K89" s="302"/>
      <c r="L89" s="302"/>
      <c r="M89" s="302"/>
      <c r="N89" s="302"/>
      <c r="O89" s="302"/>
      <c r="P89" s="302"/>
      <c r="Q89" s="302"/>
      <c r="R89" s="302"/>
      <c r="S89" s="302"/>
      <c r="T89" s="302"/>
      <c r="U89" s="302"/>
      <c r="V89" s="302"/>
      <c r="W89" s="302"/>
      <c r="X89" s="302"/>
      <c r="Y89" s="302"/>
      <c r="Z89" s="302"/>
      <c r="AA89" s="302"/>
      <c r="AB89" s="302"/>
      <c r="AC89" s="302"/>
      <c r="AD89" s="184"/>
      <c r="AE89" s="12"/>
    </row>
    <row r="90" spans="1:34" ht="15.75" customHeight="1">
      <c r="B90" s="312"/>
      <c r="C90" s="303" t="s">
        <v>144</v>
      </c>
      <c r="D90" s="304"/>
      <c r="E90" s="304"/>
      <c r="F90" s="305"/>
      <c r="G90" s="318" t="s">
        <v>90</v>
      </c>
      <c r="H90" s="318"/>
      <c r="I90" s="307"/>
      <c r="J90" s="307"/>
      <c r="K90" s="61" t="s">
        <v>9</v>
      </c>
      <c r="L90" s="307"/>
      <c r="M90" s="307"/>
      <c r="N90" s="107" t="s">
        <v>10</v>
      </c>
      <c r="O90" s="307"/>
      <c r="P90" s="307"/>
      <c r="Q90" s="61" t="s">
        <v>8</v>
      </c>
      <c r="R90" s="308"/>
      <c r="S90" s="308"/>
      <c r="T90" s="308"/>
      <c r="U90" s="308"/>
      <c r="V90" s="308"/>
      <c r="W90" s="308"/>
      <c r="X90" s="308"/>
      <c r="Y90" s="308"/>
      <c r="Z90" s="308"/>
      <c r="AA90" s="308"/>
      <c r="AB90" s="308"/>
      <c r="AC90" s="308"/>
      <c r="AD90" s="309"/>
      <c r="AE90" s="12"/>
    </row>
    <row r="91" spans="1:34" s="2" customFormat="1" ht="15.75" customHeight="1">
      <c r="A91" s="1"/>
      <c r="B91" s="312"/>
      <c r="C91" s="278" t="s">
        <v>31</v>
      </c>
      <c r="D91" s="281"/>
      <c r="E91" s="282"/>
      <c r="F91" s="282"/>
      <c r="G91" s="282"/>
      <c r="H91" s="282"/>
      <c r="I91" s="282"/>
      <c r="J91" s="282"/>
      <c r="K91" s="282"/>
      <c r="L91" s="282"/>
      <c r="M91" s="282"/>
      <c r="N91" s="282"/>
      <c r="O91" s="282"/>
      <c r="P91" s="282"/>
      <c r="Q91" s="282"/>
      <c r="R91" s="282"/>
      <c r="S91" s="282"/>
      <c r="T91" s="282"/>
      <c r="U91" s="282"/>
      <c r="V91" s="282"/>
      <c r="W91" s="282"/>
      <c r="X91" s="282"/>
      <c r="Y91" s="282"/>
      <c r="Z91" s="282"/>
      <c r="AA91" s="282"/>
      <c r="AB91" s="282"/>
      <c r="AC91" s="282"/>
      <c r="AD91" s="283"/>
      <c r="AE91" s="11"/>
    </row>
    <row r="92" spans="1:34" s="2" customFormat="1" ht="15.75" customHeight="1">
      <c r="A92" s="1"/>
      <c r="B92" s="312"/>
      <c r="C92" s="279"/>
      <c r="D92" s="284"/>
      <c r="E92" s="319"/>
      <c r="F92" s="319"/>
      <c r="G92" s="319"/>
      <c r="H92" s="319"/>
      <c r="I92" s="319"/>
      <c r="J92" s="319"/>
      <c r="K92" s="319"/>
      <c r="L92" s="319"/>
      <c r="M92" s="319"/>
      <c r="N92" s="319"/>
      <c r="O92" s="319"/>
      <c r="P92" s="319"/>
      <c r="Q92" s="319"/>
      <c r="R92" s="319"/>
      <c r="S92" s="319"/>
      <c r="T92" s="319"/>
      <c r="U92" s="319"/>
      <c r="V92" s="319"/>
      <c r="W92" s="319"/>
      <c r="X92" s="319"/>
      <c r="Y92" s="319"/>
      <c r="Z92" s="319"/>
      <c r="AA92" s="319"/>
      <c r="AB92" s="319"/>
      <c r="AC92" s="319"/>
      <c r="AD92" s="286"/>
      <c r="AE92" s="11"/>
    </row>
    <row r="93" spans="1:34" s="2" customFormat="1" ht="15.75" customHeight="1">
      <c r="A93" s="1"/>
      <c r="B93" s="312"/>
      <c r="C93" s="279"/>
      <c r="D93" s="284"/>
      <c r="E93" s="319"/>
      <c r="F93" s="319"/>
      <c r="G93" s="319"/>
      <c r="H93" s="319"/>
      <c r="I93" s="319"/>
      <c r="J93" s="319"/>
      <c r="K93" s="319"/>
      <c r="L93" s="319"/>
      <c r="M93" s="319"/>
      <c r="N93" s="319"/>
      <c r="O93" s="319"/>
      <c r="P93" s="319"/>
      <c r="Q93" s="319"/>
      <c r="R93" s="319"/>
      <c r="S93" s="319"/>
      <c r="T93" s="319"/>
      <c r="U93" s="319"/>
      <c r="V93" s="319"/>
      <c r="W93" s="319"/>
      <c r="X93" s="319"/>
      <c r="Y93" s="319"/>
      <c r="Z93" s="319"/>
      <c r="AA93" s="319"/>
      <c r="AB93" s="319"/>
      <c r="AC93" s="319"/>
      <c r="AD93" s="286"/>
      <c r="AE93" s="11"/>
    </row>
    <row r="94" spans="1:34" ht="15.75" customHeight="1">
      <c r="B94" s="312"/>
      <c r="C94" s="279"/>
      <c r="D94" s="284"/>
      <c r="E94" s="319"/>
      <c r="F94" s="319"/>
      <c r="G94" s="319"/>
      <c r="H94" s="319"/>
      <c r="I94" s="319"/>
      <c r="J94" s="319"/>
      <c r="K94" s="319"/>
      <c r="L94" s="319"/>
      <c r="M94" s="319"/>
      <c r="N94" s="319"/>
      <c r="O94" s="319"/>
      <c r="P94" s="319"/>
      <c r="Q94" s="319"/>
      <c r="R94" s="319"/>
      <c r="S94" s="319"/>
      <c r="T94" s="319"/>
      <c r="U94" s="319"/>
      <c r="V94" s="319"/>
      <c r="W94" s="319"/>
      <c r="X94" s="319"/>
      <c r="Y94" s="319"/>
      <c r="Z94" s="319"/>
      <c r="AA94" s="319"/>
      <c r="AB94" s="319"/>
      <c r="AC94" s="319"/>
      <c r="AD94" s="286"/>
      <c r="AE94" s="12"/>
    </row>
    <row r="95" spans="1:34" s="2" customFormat="1" ht="15.75" customHeight="1">
      <c r="A95" s="1"/>
      <c r="B95" s="313"/>
      <c r="C95" s="280"/>
      <c r="D95" s="287"/>
      <c r="E95" s="288"/>
      <c r="F95" s="288"/>
      <c r="G95" s="288"/>
      <c r="H95" s="288"/>
      <c r="I95" s="288"/>
      <c r="J95" s="288"/>
      <c r="K95" s="288"/>
      <c r="L95" s="288"/>
      <c r="M95" s="288"/>
      <c r="N95" s="288"/>
      <c r="O95" s="288"/>
      <c r="P95" s="288"/>
      <c r="Q95" s="288"/>
      <c r="R95" s="288"/>
      <c r="S95" s="288"/>
      <c r="T95" s="288"/>
      <c r="U95" s="288"/>
      <c r="V95" s="288"/>
      <c r="W95" s="288"/>
      <c r="X95" s="288"/>
      <c r="Y95" s="288"/>
      <c r="Z95" s="288"/>
      <c r="AA95" s="288"/>
      <c r="AB95" s="288"/>
      <c r="AC95" s="288"/>
      <c r="AD95" s="289"/>
      <c r="AE95" s="11"/>
    </row>
    <row r="96" spans="1:34" s="2" customFormat="1" ht="13.5" customHeight="1">
      <c r="B96" s="290" t="s">
        <v>34</v>
      </c>
      <c r="C96" s="290"/>
      <c r="D96" s="290"/>
      <c r="E96" s="290"/>
      <c r="F96" s="182"/>
      <c r="G96" s="182"/>
      <c r="H96" s="182"/>
      <c r="I96" s="182"/>
      <c r="J96" s="182"/>
      <c r="K96" s="182"/>
      <c r="L96" s="182"/>
      <c r="M96" s="182"/>
      <c r="N96" s="182"/>
      <c r="O96" s="182"/>
      <c r="P96" s="182"/>
      <c r="Q96" s="182"/>
      <c r="R96" s="182"/>
      <c r="S96" s="182"/>
      <c r="T96" s="182"/>
      <c r="U96" s="182"/>
      <c r="V96" s="182"/>
      <c r="W96" s="182"/>
      <c r="X96" s="182"/>
      <c r="Y96" s="182"/>
      <c r="Z96" s="182"/>
      <c r="AA96" s="182"/>
      <c r="AB96" s="182"/>
      <c r="AC96" s="182"/>
      <c r="AD96" s="182"/>
    </row>
    <row r="97" spans="1:34" s="36" customFormat="1" ht="22.5" customHeight="1">
      <c r="A97" s="2"/>
      <c r="B97" s="53" t="s">
        <v>89</v>
      </c>
      <c r="C97" s="310" t="s">
        <v>379</v>
      </c>
      <c r="D97" s="310"/>
      <c r="E97" s="310"/>
      <c r="F97" s="310"/>
      <c r="G97" s="310"/>
      <c r="H97" s="310"/>
      <c r="I97" s="310"/>
      <c r="J97" s="310"/>
      <c r="K97" s="310"/>
      <c r="L97" s="310"/>
      <c r="M97" s="310"/>
      <c r="N97" s="310"/>
      <c r="O97" s="310"/>
      <c r="P97" s="310"/>
      <c r="Q97" s="310"/>
      <c r="R97" s="310"/>
      <c r="S97" s="310"/>
      <c r="T97" s="310"/>
      <c r="U97" s="310"/>
      <c r="V97" s="310"/>
      <c r="W97" s="310"/>
      <c r="X97" s="310"/>
      <c r="Y97" s="310"/>
      <c r="Z97" s="310"/>
      <c r="AA97" s="310"/>
      <c r="AB97" s="310"/>
      <c r="AC97" s="310"/>
      <c r="AD97" s="310"/>
    </row>
    <row r="98" spans="1:34" s="36" customFormat="1" ht="22.5" customHeight="1">
      <c r="A98" s="2"/>
      <c r="B98" s="53" t="s">
        <v>37</v>
      </c>
      <c r="C98" s="291" t="s">
        <v>325</v>
      </c>
      <c r="D98" s="291"/>
      <c r="E98" s="291"/>
      <c r="F98" s="291"/>
      <c r="G98" s="291"/>
      <c r="H98" s="291"/>
      <c r="I98" s="291"/>
      <c r="J98" s="291"/>
      <c r="K98" s="291"/>
      <c r="L98" s="291"/>
      <c r="M98" s="291"/>
      <c r="N98" s="291"/>
      <c r="O98" s="291"/>
      <c r="P98" s="291"/>
      <c r="Q98" s="291"/>
      <c r="R98" s="291"/>
      <c r="S98" s="291"/>
      <c r="T98" s="291"/>
      <c r="U98" s="291"/>
      <c r="V98" s="291"/>
      <c r="W98" s="291"/>
      <c r="X98" s="291"/>
      <c r="Y98" s="291"/>
      <c r="Z98" s="291"/>
      <c r="AA98" s="291"/>
      <c r="AB98" s="291"/>
      <c r="AC98" s="291"/>
      <c r="AD98" s="291"/>
    </row>
    <row r="99" spans="1:34" s="35" customFormat="1" ht="11.25" customHeight="1">
      <c r="A99" s="2"/>
      <c r="B99" s="23" t="s">
        <v>38</v>
      </c>
      <c r="C99" s="292" t="s">
        <v>289</v>
      </c>
      <c r="D99" s="292"/>
      <c r="E99" s="292"/>
      <c r="F99" s="292"/>
      <c r="G99" s="292"/>
      <c r="H99" s="292"/>
      <c r="I99" s="292"/>
      <c r="J99" s="292"/>
      <c r="K99" s="292"/>
      <c r="L99" s="292"/>
      <c r="M99" s="292"/>
      <c r="N99" s="292"/>
      <c r="O99" s="292"/>
      <c r="P99" s="292"/>
      <c r="Q99" s="292"/>
      <c r="R99" s="292"/>
      <c r="S99" s="292"/>
      <c r="T99" s="292"/>
      <c r="U99" s="292"/>
      <c r="V99" s="292"/>
      <c r="W99" s="292"/>
      <c r="X99" s="292"/>
      <c r="Y99" s="292"/>
      <c r="Z99" s="292"/>
      <c r="AA99" s="292"/>
      <c r="AB99" s="292"/>
      <c r="AC99" s="292"/>
      <c r="AD99" s="292"/>
    </row>
    <row r="100" spans="1:34" s="63" customFormat="1" ht="22.5" customHeight="1">
      <c r="A100" s="52"/>
      <c r="B100" s="41" t="s">
        <v>97</v>
      </c>
      <c r="C100" s="293" t="s">
        <v>290</v>
      </c>
      <c r="D100" s="293"/>
      <c r="E100" s="293"/>
      <c r="F100" s="293"/>
      <c r="G100" s="293"/>
      <c r="H100" s="293"/>
      <c r="I100" s="293"/>
      <c r="J100" s="293"/>
      <c r="K100" s="293"/>
      <c r="L100" s="293"/>
      <c r="M100" s="293"/>
      <c r="N100" s="293"/>
      <c r="O100" s="293"/>
      <c r="P100" s="293"/>
      <c r="Q100" s="293"/>
      <c r="R100" s="293"/>
      <c r="S100" s="293"/>
      <c r="T100" s="293"/>
      <c r="U100" s="293"/>
      <c r="V100" s="293"/>
      <c r="W100" s="293"/>
      <c r="X100" s="293"/>
      <c r="Y100" s="293"/>
      <c r="Z100" s="293"/>
      <c r="AA100" s="293"/>
      <c r="AB100" s="293"/>
      <c r="AC100" s="293"/>
      <c r="AD100" s="293"/>
    </row>
    <row r="101" spans="1:34" s="63" customFormat="1" ht="12" customHeight="1">
      <c r="A101" s="52"/>
      <c r="B101" s="41"/>
      <c r="C101" s="183"/>
      <c r="D101" s="183"/>
      <c r="E101" s="183"/>
      <c r="F101" s="183"/>
      <c r="G101" s="183"/>
      <c r="H101" s="183"/>
      <c r="I101" s="183"/>
      <c r="J101" s="183"/>
      <c r="K101" s="183"/>
      <c r="L101" s="183"/>
      <c r="M101" s="183"/>
      <c r="N101" s="183"/>
      <c r="O101" s="183"/>
      <c r="P101" s="183"/>
      <c r="Q101" s="183"/>
      <c r="R101" s="183"/>
      <c r="S101" s="183"/>
      <c r="T101" s="183"/>
      <c r="U101" s="183"/>
      <c r="V101" s="183"/>
      <c r="W101" s="183"/>
      <c r="X101" s="183"/>
      <c r="Y101" s="183"/>
      <c r="Z101" s="183"/>
      <c r="AA101" s="183"/>
      <c r="AB101" s="183"/>
      <c r="AC101" s="183"/>
      <c r="AD101" s="183"/>
    </row>
    <row r="102" spans="1:34" ht="16.5" customHeight="1">
      <c r="A102" s="13" t="s">
        <v>64</v>
      </c>
      <c r="B102" s="24" t="s">
        <v>77</v>
      </c>
      <c r="AD102" s="25" t="s">
        <v>63</v>
      </c>
    </row>
    <row r="103" spans="1:34" ht="28.5" customHeight="1">
      <c r="A103" s="13"/>
      <c r="B103" s="400" t="s">
        <v>372</v>
      </c>
      <c r="C103" s="400"/>
      <c r="D103" s="400"/>
      <c r="E103" s="400"/>
      <c r="F103" s="400"/>
      <c r="G103" s="400"/>
      <c r="H103" s="400"/>
      <c r="I103" s="400"/>
      <c r="J103" s="400"/>
      <c r="K103" s="400"/>
      <c r="L103" s="400"/>
      <c r="M103" s="400"/>
      <c r="N103" s="400"/>
      <c r="O103" s="400"/>
      <c r="P103" s="400"/>
      <c r="Q103" s="400"/>
      <c r="R103" s="400"/>
      <c r="S103" s="400"/>
      <c r="T103" s="400"/>
      <c r="U103" s="400"/>
      <c r="V103" s="400"/>
      <c r="W103" s="400"/>
      <c r="X103" s="400"/>
      <c r="Y103" s="400"/>
      <c r="Z103" s="400"/>
      <c r="AA103" s="400"/>
      <c r="AB103" s="400"/>
      <c r="AC103" s="400"/>
      <c r="AD103" s="400"/>
    </row>
    <row r="104" spans="1:34" ht="15.75" customHeight="1">
      <c r="B104" s="414" t="s">
        <v>0</v>
      </c>
      <c r="C104" s="296" t="s">
        <v>27</v>
      </c>
      <c r="D104" s="297"/>
      <c r="E104" s="297"/>
      <c r="F104" s="298"/>
      <c r="G104" s="14" t="s">
        <v>11</v>
      </c>
      <c r="H104" s="299"/>
      <c r="I104" s="299"/>
      <c r="J104" s="299"/>
      <c r="K104" s="299"/>
      <c r="L104" s="299"/>
      <c r="M104" s="299"/>
      <c r="N104" s="299"/>
      <c r="O104" s="299"/>
      <c r="P104" s="299"/>
      <c r="Q104" s="299"/>
      <c r="R104" s="299"/>
      <c r="S104" s="299"/>
      <c r="T104" s="299"/>
      <c r="U104" s="299"/>
      <c r="V104" s="299"/>
      <c r="W104" s="299"/>
      <c r="X104" s="299"/>
      <c r="Y104" s="299"/>
      <c r="Z104" s="299"/>
      <c r="AA104" s="299"/>
      <c r="AB104" s="299"/>
      <c r="AC104" s="299"/>
      <c r="AD104" s="15" t="s">
        <v>12</v>
      </c>
    </row>
    <row r="105" spans="1:34" ht="15.75" customHeight="1">
      <c r="B105" s="415"/>
      <c r="C105" s="296" t="s">
        <v>1</v>
      </c>
      <c r="D105" s="297"/>
      <c r="E105" s="297"/>
      <c r="F105" s="298"/>
      <c r="G105" s="16" t="s">
        <v>32</v>
      </c>
      <c r="H105" s="89"/>
      <c r="I105" s="300" t="s">
        <v>14</v>
      </c>
      <c r="J105" s="300"/>
      <c r="K105" s="301"/>
      <c r="L105" s="17" t="s">
        <v>48</v>
      </c>
      <c r="M105" s="89"/>
      <c r="N105" s="300" t="s">
        <v>15</v>
      </c>
      <c r="O105" s="300"/>
      <c r="P105" s="300"/>
      <c r="Q105" s="301"/>
      <c r="R105" s="18" t="s">
        <v>49</v>
      </c>
      <c r="S105" s="89"/>
      <c r="T105" s="366" t="s">
        <v>16</v>
      </c>
      <c r="U105" s="366"/>
      <c r="V105" s="366"/>
      <c r="W105" s="299"/>
      <c r="X105" s="299"/>
      <c r="Y105" s="299"/>
      <c r="Z105" s="299"/>
      <c r="AA105" s="299"/>
      <c r="AB105" s="299"/>
      <c r="AC105" s="299"/>
      <c r="AD105" s="19" t="s">
        <v>12</v>
      </c>
      <c r="AF105" s="91" t="b">
        <v>0</v>
      </c>
      <c r="AG105" s="91" t="b">
        <v>0</v>
      </c>
      <c r="AH105" s="91" t="b">
        <v>0</v>
      </c>
    </row>
    <row r="106" spans="1:34" ht="15.75" customHeight="1">
      <c r="B106" s="415"/>
      <c r="C106" s="296" t="s">
        <v>2</v>
      </c>
      <c r="D106" s="297"/>
      <c r="E106" s="297"/>
      <c r="F106" s="298"/>
      <c r="G106" s="349" t="s">
        <v>146</v>
      </c>
      <c r="H106" s="349"/>
      <c r="I106" s="367"/>
      <c r="J106" s="367"/>
      <c r="K106" s="31" t="s">
        <v>9</v>
      </c>
      <c r="L106" s="367"/>
      <c r="M106" s="367"/>
      <c r="N106" s="31" t="s">
        <v>10</v>
      </c>
      <c r="O106" s="367"/>
      <c r="P106" s="367"/>
      <c r="Q106" s="31" t="s">
        <v>8</v>
      </c>
      <c r="R106" s="297"/>
      <c r="S106" s="297"/>
      <c r="T106" s="297"/>
      <c r="U106" s="297"/>
      <c r="V106" s="297"/>
      <c r="W106" s="297"/>
      <c r="X106" s="297"/>
      <c r="Y106" s="297"/>
      <c r="Z106" s="297"/>
      <c r="AA106" s="297"/>
      <c r="AB106" s="297"/>
      <c r="AC106" s="297"/>
      <c r="AD106" s="298"/>
    </row>
    <row r="107" spans="1:34" ht="15.75" customHeight="1">
      <c r="B107" s="415"/>
      <c r="C107" s="296" t="s">
        <v>4</v>
      </c>
      <c r="D107" s="297"/>
      <c r="E107" s="297"/>
      <c r="F107" s="298"/>
      <c r="G107" s="20" t="s">
        <v>26</v>
      </c>
      <c r="H107" s="302"/>
      <c r="I107" s="302"/>
      <c r="J107" s="302"/>
      <c r="K107" s="302"/>
      <c r="L107" s="302"/>
      <c r="M107" s="302"/>
      <c r="N107" s="302"/>
      <c r="O107" s="302"/>
      <c r="P107" s="302"/>
      <c r="Q107" s="302"/>
      <c r="R107" s="302"/>
      <c r="S107" s="302"/>
      <c r="T107" s="302"/>
      <c r="U107" s="302"/>
      <c r="V107" s="302"/>
      <c r="W107" s="302"/>
      <c r="X107" s="302"/>
      <c r="Y107" s="302"/>
      <c r="Z107" s="302"/>
      <c r="AA107" s="302"/>
      <c r="AB107" s="302"/>
      <c r="AC107" s="302"/>
      <c r="AD107" s="15"/>
    </row>
    <row r="108" spans="1:34" ht="15.75" customHeight="1" thickBot="1">
      <c r="B108" s="415"/>
      <c r="C108" s="296" t="s">
        <v>3</v>
      </c>
      <c r="D108" s="297"/>
      <c r="E108" s="297"/>
      <c r="F108" s="298"/>
      <c r="G108" s="383" t="s">
        <v>7</v>
      </c>
      <c r="H108" s="384"/>
      <c r="I108" s="384"/>
      <c r="J108" s="385"/>
      <c r="K108" s="385"/>
      <c r="L108" s="385"/>
      <c r="M108" s="32" t="s">
        <v>6</v>
      </c>
      <c r="N108" s="32"/>
      <c r="O108" s="297"/>
      <c r="P108" s="297"/>
      <c r="Q108" s="297"/>
      <c r="R108" s="297"/>
      <c r="S108" s="297"/>
      <c r="T108" s="297"/>
      <c r="U108" s="297"/>
      <c r="V108" s="297"/>
      <c r="W108" s="297"/>
      <c r="X108" s="297"/>
      <c r="Y108" s="297"/>
      <c r="Z108" s="297"/>
      <c r="AA108" s="297"/>
      <c r="AB108" s="297"/>
      <c r="AC108" s="297"/>
      <c r="AD108" s="298"/>
    </row>
    <row r="109" spans="1:34" ht="15.75" customHeight="1" thickTop="1">
      <c r="B109" s="416" t="s">
        <v>24</v>
      </c>
      <c r="C109" s="314" t="s">
        <v>27</v>
      </c>
      <c r="D109" s="315"/>
      <c r="E109" s="315"/>
      <c r="F109" s="316"/>
      <c r="G109" s="21" t="s">
        <v>11</v>
      </c>
      <c r="H109" s="317"/>
      <c r="I109" s="317"/>
      <c r="J109" s="317"/>
      <c r="K109" s="317"/>
      <c r="L109" s="317"/>
      <c r="M109" s="317"/>
      <c r="N109" s="317"/>
      <c r="O109" s="317"/>
      <c r="P109" s="317"/>
      <c r="Q109" s="317"/>
      <c r="R109" s="317"/>
      <c r="S109" s="317"/>
      <c r="T109" s="317"/>
      <c r="U109" s="317"/>
      <c r="V109" s="317"/>
      <c r="W109" s="317"/>
      <c r="X109" s="317"/>
      <c r="Y109" s="317"/>
      <c r="Z109" s="317"/>
      <c r="AA109" s="317"/>
      <c r="AB109" s="317"/>
      <c r="AC109" s="317"/>
      <c r="AD109" s="22" t="s">
        <v>12</v>
      </c>
    </row>
    <row r="110" spans="1:34" ht="15.75" customHeight="1">
      <c r="B110" s="415"/>
      <c r="C110" s="296" t="s">
        <v>1</v>
      </c>
      <c r="D110" s="297"/>
      <c r="E110" s="297"/>
      <c r="F110" s="298"/>
      <c r="G110" s="16" t="s">
        <v>32</v>
      </c>
      <c r="H110" s="89"/>
      <c r="I110" s="300" t="s">
        <v>14</v>
      </c>
      <c r="J110" s="300"/>
      <c r="K110" s="301"/>
      <c r="L110" s="17" t="s">
        <v>48</v>
      </c>
      <c r="M110" s="89"/>
      <c r="N110" s="300" t="s">
        <v>15</v>
      </c>
      <c r="O110" s="300"/>
      <c r="P110" s="300"/>
      <c r="Q110" s="301"/>
      <c r="R110" s="18" t="s">
        <v>49</v>
      </c>
      <c r="S110" s="89"/>
      <c r="T110" s="300" t="s">
        <v>16</v>
      </c>
      <c r="U110" s="300"/>
      <c r="V110" s="300"/>
      <c r="W110" s="299"/>
      <c r="X110" s="299"/>
      <c r="Y110" s="299"/>
      <c r="Z110" s="299"/>
      <c r="AA110" s="299"/>
      <c r="AB110" s="299"/>
      <c r="AC110" s="299"/>
      <c r="AD110" s="19" t="s">
        <v>12</v>
      </c>
      <c r="AF110" s="91" t="b">
        <v>0</v>
      </c>
      <c r="AG110" s="91" t="b">
        <v>0</v>
      </c>
      <c r="AH110" s="91" t="b">
        <v>0</v>
      </c>
    </row>
    <row r="111" spans="1:34" ht="15.75" customHeight="1">
      <c r="B111" s="415"/>
      <c r="C111" s="296" t="s">
        <v>2</v>
      </c>
      <c r="D111" s="297"/>
      <c r="E111" s="297"/>
      <c r="F111" s="298"/>
      <c r="G111" s="349" t="s">
        <v>90</v>
      </c>
      <c r="H111" s="349"/>
      <c r="I111" s="367"/>
      <c r="J111" s="367"/>
      <c r="K111" s="31" t="s">
        <v>9</v>
      </c>
      <c r="L111" s="367"/>
      <c r="M111" s="367"/>
      <c r="N111" s="31" t="s">
        <v>10</v>
      </c>
      <c r="O111" s="367"/>
      <c r="P111" s="367"/>
      <c r="Q111" s="31" t="s">
        <v>8</v>
      </c>
      <c r="R111" s="297"/>
      <c r="S111" s="297"/>
      <c r="T111" s="297"/>
      <c r="U111" s="297"/>
      <c r="V111" s="297"/>
      <c r="W111" s="297"/>
      <c r="X111" s="297"/>
      <c r="Y111" s="297"/>
      <c r="Z111" s="297"/>
      <c r="AA111" s="297"/>
      <c r="AB111" s="297"/>
      <c r="AC111" s="297"/>
      <c r="AD111" s="298"/>
    </row>
    <row r="112" spans="1:34" ht="15.75" customHeight="1">
      <c r="B112" s="415"/>
      <c r="C112" s="296" t="s">
        <v>4</v>
      </c>
      <c r="D112" s="297"/>
      <c r="E112" s="297"/>
      <c r="F112" s="298"/>
      <c r="G112" s="20" t="s">
        <v>26</v>
      </c>
      <c r="H112" s="302"/>
      <c r="I112" s="302"/>
      <c r="J112" s="302"/>
      <c r="K112" s="302"/>
      <c r="L112" s="302"/>
      <c r="M112" s="302"/>
      <c r="N112" s="302"/>
      <c r="O112" s="302"/>
      <c r="P112" s="302"/>
      <c r="Q112" s="302"/>
      <c r="R112" s="302"/>
      <c r="S112" s="302"/>
      <c r="T112" s="302"/>
      <c r="U112" s="302"/>
      <c r="V112" s="302"/>
      <c r="W112" s="302"/>
      <c r="X112" s="302"/>
      <c r="Y112" s="302"/>
      <c r="Z112" s="302"/>
      <c r="AA112" s="302"/>
      <c r="AB112" s="302"/>
      <c r="AC112" s="302"/>
      <c r="AD112" s="15"/>
    </row>
    <row r="113" spans="2:34" ht="15.75" customHeight="1" thickBot="1">
      <c r="B113" s="415"/>
      <c r="C113" s="296" t="s">
        <v>3</v>
      </c>
      <c r="D113" s="297"/>
      <c r="E113" s="297"/>
      <c r="F113" s="298"/>
      <c r="G113" s="383" t="s">
        <v>7</v>
      </c>
      <c r="H113" s="384"/>
      <c r="I113" s="384"/>
      <c r="J113" s="385"/>
      <c r="K113" s="385"/>
      <c r="L113" s="385"/>
      <c r="M113" s="32" t="s">
        <v>6</v>
      </c>
      <c r="N113" s="32"/>
      <c r="O113" s="297"/>
      <c r="P113" s="297"/>
      <c r="Q113" s="297"/>
      <c r="R113" s="297"/>
      <c r="S113" s="297"/>
      <c r="T113" s="297"/>
      <c r="U113" s="297"/>
      <c r="V113" s="297"/>
      <c r="W113" s="297"/>
      <c r="X113" s="297"/>
      <c r="Y113" s="297"/>
      <c r="Z113" s="297"/>
      <c r="AA113" s="297"/>
      <c r="AB113" s="297"/>
      <c r="AC113" s="297"/>
      <c r="AD113" s="298"/>
    </row>
    <row r="114" spans="2:34" ht="15.75" customHeight="1" thickTop="1">
      <c r="B114" s="363" t="s">
        <v>25</v>
      </c>
      <c r="C114" s="314" t="s">
        <v>27</v>
      </c>
      <c r="D114" s="315"/>
      <c r="E114" s="315"/>
      <c r="F114" s="316"/>
      <c r="G114" s="21" t="s">
        <v>11</v>
      </c>
      <c r="H114" s="317"/>
      <c r="I114" s="317"/>
      <c r="J114" s="317"/>
      <c r="K114" s="317"/>
      <c r="L114" s="317"/>
      <c r="M114" s="317"/>
      <c r="N114" s="317"/>
      <c r="O114" s="317"/>
      <c r="P114" s="317"/>
      <c r="Q114" s="317"/>
      <c r="R114" s="317"/>
      <c r="S114" s="317"/>
      <c r="T114" s="317"/>
      <c r="U114" s="317"/>
      <c r="V114" s="317"/>
      <c r="W114" s="317"/>
      <c r="X114" s="317"/>
      <c r="Y114" s="317"/>
      <c r="Z114" s="317"/>
      <c r="AA114" s="317"/>
      <c r="AB114" s="317"/>
      <c r="AC114" s="317"/>
      <c r="AD114" s="22" t="s">
        <v>12</v>
      </c>
    </row>
    <row r="115" spans="2:34" ht="15.75" customHeight="1">
      <c r="B115" s="364"/>
      <c r="C115" s="296" t="s">
        <v>1</v>
      </c>
      <c r="D115" s="297"/>
      <c r="E115" s="297"/>
      <c r="F115" s="298"/>
      <c r="G115" s="16" t="s">
        <v>32</v>
      </c>
      <c r="H115" s="89"/>
      <c r="I115" s="300" t="s">
        <v>14</v>
      </c>
      <c r="J115" s="300"/>
      <c r="K115" s="301"/>
      <c r="L115" s="17" t="s">
        <v>48</v>
      </c>
      <c r="M115" s="89"/>
      <c r="N115" s="300" t="s">
        <v>15</v>
      </c>
      <c r="O115" s="300"/>
      <c r="P115" s="300"/>
      <c r="Q115" s="301"/>
      <c r="R115" s="18" t="s">
        <v>49</v>
      </c>
      <c r="S115" s="89"/>
      <c r="T115" s="300" t="s">
        <v>16</v>
      </c>
      <c r="U115" s="300"/>
      <c r="V115" s="300"/>
      <c r="W115" s="299"/>
      <c r="X115" s="299"/>
      <c r="Y115" s="299"/>
      <c r="Z115" s="299"/>
      <c r="AA115" s="299"/>
      <c r="AB115" s="299"/>
      <c r="AC115" s="299"/>
      <c r="AD115" s="19" t="s">
        <v>12</v>
      </c>
      <c r="AF115" s="91" t="b">
        <v>0</v>
      </c>
      <c r="AG115" s="91" t="b">
        <v>0</v>
      </c>
      <c r="AH115" s="91" t="b">
        <v>0</v>
      </c>
    </row>
    <row r="116" spans="2:34" ht="15.75" customHeight="1">
      <c r="B116" s="364"/>
      <c r="C116" s="296" t="s">
        <v>2</v>
      </c>
      <c r="D116" s="297"/>
      <c r="E116" s="297"/>
      <c r="F116" s="298"/>
      <c r="G116" s="349" t="s">
        <v>90</v>
      </c>
      <c r="H116" s="349"/>
      <c r="I116" s="367"/>
      <c r="J116" s="367"/>
      <c r="K116" s="31" t="s">
        <v>9</v>
      </c>
      <c r="L116" s="367"/>
      <c r="M116" s="367"/>
      <c r="N116" s="31" t="s">
        <v>10</v>
      </c>
      <c r="O116" s="367"/>
      <c r="P116" s="367"/>
      <c r="Q116" s="31" t="s">
        <v>8</v>
      </c>
      <c r="R116" s="297"/>
      <c r="S116" s="297"/>
      <c r="T116" s="297"/>
      <c r="U116" s="297"/>
      <c r="V116" s="297"/>
      <c r="W116" s="297"/>
      <c r="X116" s="297"/>
      <c r="Y116" s="297"/>
      <c r="Z116" s="297"/>
      <c r="AA116" s="297"/>
      <c r="AB116" s="297"/>
      <c r="AC116" s="297"/>
      <c r="AD116" s="298"/>
    </row>
    <row r="117" spans="2:34" ht="15.75" customHeight="1">
      <c r="B117" s="364"/>
      <c r="C117" s="296" t="s">
        <v>4</v>
      </c>
      <c r="D117" s="297"/>
      <c r="E117" s="297"/>
      <c r="F117" s="298"/>
      <c r="G117" s="20" t="s">
        <v>26</v>
      </c>
      <c r="H117" s="302"/>
      <c r="I117" s="302"/>
      <c r="J117" s="302"/>
      <c r="K117" s="302"/>
      <c r="L117" s="302"/>
      <c r="M117" s="302"/>
      <c r="N117" s="302"/>
      <c r="O117" s="302"/>
      <c r="P117" s="302"/>
      <c r="Q117" s="302"/>
      <c r="R117" s="302"/>
      <c r="S117" s="302"/>
      <c r="T117" s="302"/>
      <c r="U117" s="302"/>
      <c r="V117" s="302"/>
      <c r="W117" s="302"/>
      <c r="X117" s="302"/>
      <c r="Y117" s="302"/>
      <c r="Z117" s="302"/>
      <c r="AA117" s="302"/>
      <c r="AB117" s="302"/>
      <c r="AC117" s="302"/>
      <c r="AD117" s="15"/>
    </row>
    <row r="118" spans="2:34" ht="15.75" customHeight="1" thickBot="1">
      <c r="B118" s="365"/>
      <c r="C118" s="369" t="s">
        <v>3</v>
      </c>
      <c r="D118" s="369"/>
      <c r="E118" s="369"/>
      <c r="F118" s="369"/>
      <c r="G118" s="373" t="s">
        <v>7</v>
      </c>
      <c r="H118" s="374"/>
      <c r="I118" s="374"/>
      <c r="J118" s="396"/>
      <c r="K118" s="396"/>
      <c r="L118" s="396"/>
      <c r="M118" s="62" t="s">
        <v>6</v>
      </c>
      <c r="N118" s="62"/>
      <c r="O118" s="398"/>
      <c r="P118" s="398"/>
      <c r="Q118" s="398"/>
      <c r="R118" s="398"/>
      <c r="S118" s="398"/>
      <c r="T118" s="398"/>
      <c r="U118" s="398"/>
      <c r="V118" s="398"/>
      <c r="W118" s="398"/>
      <c r="X118" s="398"/>
      <c r="Y118" s="398"/>
      <c r="Z118" s="398"/>
      <c r="AA118" s="398"/>
      <c r="AB118" s="398"/>
      <c r="AC118" s="398"/>
      <c r="AD118" s="399"/>
    </row>
    <row r="119" spans="2:34" ht="15.75" customHeight="1" thickTop="1">
      <c r="B119" s="417" t="s">
        <v>57</v>
      </c>
      <c r="C119" s="418" t="s">
        <v>27</v>
      </c>
      <c r="D119" s="418"/>
      <c r="E119" s="418"/>
      <c r="F119" s="418"/>
      <c r="G119" s="26" t="s">
        <v>11</v>
      </c>
      <c r="H119" s="336"/>
      <c r="I119" s="336"/>
      <c r="J119" s="336"/>
      <c r="K119" s="336"/>
      <c r="L119" s="336"/>
      <c r="M119" s="336"/>
      <c r="N119" s="336"/>
      <c r="O119" s="336"/>
      <c r="P119" s="336"/>
      <c r="Q119" s="336"/>
      <c r="R119" s="336"/>
      <c r="S119" s="336"/>
      <c r="T119" s="336"/>
      <c r="U119" s="336"/>
      <c r="V119" s="336"/>
      <c r="W119" s="336"/>
      <c r="X119" s="336"/>
      <c r="Y119" s="336"/>
      <c r="Z119" s="336"/>
      <c r="AA119" s="336"/>
      <c r="AB119" s="336"/>
      <c r="AC119" s="336"/>
      <c r="AD119" s="27" t="s">
        <v>12</v>
      </c>
    </row>
    <row r="120" spans="2:34" ht="15.75" customHeight="1">
      <c r="B120" s="364"/>
      <c r="C120" s="339" t="s">
        <v>1</v>
      </c>
      <c r="D120" s="339"/>
      <c r="E120" s="339"/>
      <c r="F120" s="339"/>
      <c r="G120" s="16" t="s">
        <v>32</v>
      </c>
      <c r="H120" s="89"/>
      <c r="I120" s="300" t="s">
        <v>14</v>
      </c>
      <c r="J120" s="300"/>
      <c r="K120" s="301"/>
      <c r="L120" s="17" t="s">
        <v>48</v>
      </c>
      <c r="M120" s="89"/>
      <c r="N120" s="300" t="s">
        <v>15</v>
      </c>
      <c r="O120" s="300"/>
      <c r="P120" s="300"/>
      <c r="Q120" s="301"/>
      <c r="R120" s="18" t="s">
        <v>49</v>
      </c>
      <c r="S120" s="89"/>
      <c r="T120" s="300" t="s">
        <v>16</v>
      </c>
      <c r="U120" s="300"/>
      <c r="V120" s="300"/>
      <c r="W120" s="299"/>
      <c r="X120" s="299"/>
      <c r="Y120" s="299"/>
      <c r="Z120" s="299"/>
      <c r="AA120" s="299"/>
      <c r="AB120" s="299"/>
      <c r="AC120" s="299"/>
      <c r="AD120" s="19" t="s">
        <v>12</v>
      </c>
      <c r="AF120" s="91" t="b">
        <v>0</v>
      </c>
      <c r="AG120" s="91" t="b">
        <v>0</v>
      </c>
      <c r="AH120" s="91" t="b">
        <v>0</v>
      </c>
    </row>
    <row r="121" spans="2:34" ht="15.75" customHeight="1">
      <c r="B121" s="364"/>
      <c r="C121" s="339" t="s">
        <v>2</v>
      </c>
      <c r="D121" s="339"/>
      <c r="E121" s="339"/>
      <c r="F121" s="339"/>
      <c r="G121" s="349" t="s">
        <v>90</v>
      </c>
      <c r="H121" s="349"/>
      <c r="I121" s="367"/>
      <c r="J121" s="367"/>
      <c r="K121" s="31" t="s">
        <v>9</v>
      </c>
      <c r="L121" s="367"/>
      <c r="M121" s="367"/>
      <c r="N121" s="31" t="s">
        <v>10</v>
      </c>
      <c r="O121" s="367"/>
      <c r="P121" s="367"/>
      <c r="Q121" s="31" t="s">
        <v>8</v>
      </c>
      <c r="R121" s="297"/>
      <c r="S121" s="297"/>
      <c r="T121" s="297"/>
      <c r="U121" s="297"/>
      <c r="V121" s="297"/>
      <c r="W121" s="297"/>
      <c r="X121" s="297"/>
      <c r="Y121" s="297"/>
      <c r="Z121" s="297"/>
      <c r="AA121" s="297"/>
      <c r="AB121" s="297"/>
      <c r="AC121" s="297"/>
      <c r="AD121" s="298"/>
    </row>
    <row r="122" spans="2:34" ht="15.75" customHeight="1">
      <c r="B122" s="364"/>
      <c r="C122" s="339" t="s">
        <v>4</v>
      </c>
      <c r="D122" s="339"/>
      <c r="E122" s="339"/>
      <c r="F122" s="339"/>
      <c r="G122" s="20" t="s">
        <v>26</v>
      </c>
      <c r="H122" s="302"/>
      <c r="I122" s="302"/>
      <c r="J122" s="302"/>
      <c r="K122" s="302"/>
      <c r="L122" s="302"/>
      <c r="M122" s="302"/>
      <c r="N122" s="302"/>
      <c r="O122" s="302"/>
      <c r="P122" s="302"/>
      <c r="Q122" s="302"/>
      <c r="R122" s="302"/>
      <c r="S122" s="302"/>
      <c r="T122" s="302"/>
      <c r="U122" s="302"/>
      <c r="V122" s="302"/>
      <c r="W122" s="302"/>
      <c r="X122" s="302"/>
      <c r="Y122" s="302"/>
      <c r="Z122" s="302"/>
      <c r="AA122" s="302"/>
      <c r="AB122" s="302"/>
      <c r="AC122" s="302"/>
      <c r="AD122" s="15"/>
    </row>
    <row r="123" spans="2:34" ht="15.75" customHeight="1" thickBot="1">
      <c r="B123" s="364"/>
      <c r="C123" s="339" t="s">
        <v>3</v>
      </c>
      <c r="D123" s="339"/>
      <c r="E123" s="339"/>
      <c r="F123" s="339"/>
      <c r="G123" s="383" t="s">
        <v>7</v>
      </c>
      <c r="H123" s="384"/>
      <c r="I123" s="384"/>
      <c r="J123" s="385"/>
      <c r="K123" s="385"/>
      <c r="L123" s="385"/>
      <c r="M123" s="32" t="s">
        <v>6</v>
      </c>
      <c r="N123" s="32"/>
      <c r="O123" s="297"/>
      <c r="P123" s="297"/>
      <c r="Q123" s="297"/>
      <c r="R123" s="297"/>
      <c r="S123" s="297"/>
      <c r="T123" s="297"/>
      <c r="U123" s="297"/>
      <c r="V123" s="297"/>
      <c r="W123" s="297"/>
      <c r="X123" s="297"/>
      <c r="Y123" s="297"/>
      <c r="Z123" s="297"/>
      <c r="AA123" s="297"/>
      <c r="AB123" s="297"/>
      <c r="AC123" s="297"/>
      <c r="AD123" s="298"/>
    </row>
    <row r="124" spans="2:34" ht="15.75" customHeight="1" thickTop="1">
      <c r="B124" s="363" t="s">
        <v>58</v>
      </c>
      <c r="C124" s="338" t="s">
        <v>27</v>
      </c>
      <c r="D124" s="338"/>
      <c r="E124" s="338"/>
      <c r="F124" s="338"/>
      <c r="G124" s="21" t="s">
        <v>11</v>
      </c>
      <c r="H124" s="317"/>
      <c r="I124" s="317"/>
      <c r="J124" s="317"/>
      <c r="K124" s="317"/>
      <c r="L124" s="317"/>
      <c r="M124" s="317"/>
      <c r="N124" s="317"/>
      <c r="O124" s="317"/>
      <c r="P124" s="317"/>
      <c r="Q124" s="317"/>
      <c r="R124" s="317"/>
      <c r="S124" s="317"/>
      <c r="T124" s="317"/>
      <c r="U124" s="317"/>
      <c r="V124" s="317"/>
      <c r="W124" s="317"/>
      <c r="X124" s="317"/>
      <c r="Y124" s="317"/>
      <c r="Z124" s="317"/>
      <c r="AA124" s="317"/>
      <c r="AB124" s="317"/>
      <c r="AC124" s="317"/>
      <c r="AD124" s="22" t="s">
        <v>12</v>
      </c>
    </row>
    <row r="125" spans="2:34" ht="15.75" customHeight="1">
      <c r="B125" s="364"/>
      <c r="C125" s="339" t="s">
        <v>1</v>
      </c>
      <c r="D125" s="339"/>
      <c r="E125" s="339"/>
      <c r="F125" s="339"/>
      <c r="G125" s="16" t="s">
        <v>32</v>
      </c>
      <c r="H125" s="89"/>
      <c r="I125" s="300" t="s">
        <v>14</v>
      </c>
      <c r="J125" s="300"/>
      <c r="K125" s="301"/>
      <c r="L125" s="17" t="s">
        <v>48</v>
      </c>
      <c r="M125" s="89"/>
      <c r="N125" s="300" t="s">
        <v>15</v>
      </c>
      <c r="O125" s="300"/>
      <c r="P125" s="300"/>
      <c r="Q125" s="301"/>
      <c r="R125" s="18" t="s">
        <v>49</v>
      </c>
      <c r="S125" s="89"/>
      <c r="T125" s="300" t="s">
        <v>16</v>
      </c>
      <c r="U125" s="300"/>
      <c r="V125" s="300"/>
      <c r="W125" s="299"/>
      <c r="X125" s="299"/>
      <c r="Y125" s="299"/>
      <c r="Z125" s="299"/>
      <c r="AA125" s="299"/>
      <c r="AB125" s="299"/>
      <c r="AC125" s="299"/>
      <c r="AD125" s="19" t="s">
        <v>12</v>
      </c>
      <c r="AF125" s="91" t="b">
        <v>0</v>
      </c>
      <c r="AG125" s="91" t="b">
        <v>0</v>
      </c>
      <c r="AH125" s="91" t="b">
        <v>0</v>
      </c>
    </row>
    <row r="126" spans="2:34" ht="15.75" customHeight="1">
      <c r="B126" s="364"/>
      <c r="C126" s="339" t="s">
        <v>2</v>
      </c>
      <c r="D126" s="339"/>
      <c r="E126" s="339"/>
      <c r="F126" s="339"/>
      <c r="G126" s="349" t="s">
        <v>90</v>
      </c>
      <c r="H126" s="349"/>
      <c r="I126" s="367"/>
      <c r="J126" s="367"/>
      <c r="K126" s="31" t="s">
        <v>9</v>
      </c>
      <c r="L126" s="367"/>
      <c r="M126" s="367"/>
      <c r="N126" s="31" t="s">
        <v>10</v>
      </c>
      <c r="O126" s="367"/>
      <c r="P126" s="367"/>
      <c r="Q126" s="31" t="s">
        <v>8</v>
      </c>
      <c r="R126" s="297"/>
      <c r="S126" s="297"/>
      <c r="T126" s="297"/>
      <c r="U126" s="297"/>
      <c r="V126" s="297"/>
      <c r="W126" s="297"/>
      <c r="X126" s="297"/>
      <c r="Y126" s="297"/>
      <c r="Z126" s="297"/>
      <c r="AA126" s="297"/>
      <c r="AB126" s="297"/>
      <c r="AC126" s="297"/>
      <c r="AD126" s="298"/>
    </row>
    <row r="127" spans="2:34" ht="15.75" customHeight="1">
      <c r="B127" s="364"/>
      <c r="C127" s="339" t="s">
        <v>4</v>
      </c>
      <c r="D127" s="339"/>
      <c r="E127" s="339"/>
      <c r="F127" s="339"/>
      <c r="G127" s="20" t="s">
        <v>26</v>
      </c>
      <c r="H127" s="302"/>
      <c r="I127" s="302"/>
      <c r="J127" s="302"/>
      <c r="K127" s="302"/>
      <c r="L127" s="302"/>
      <c r="M127" s="302"/>
      <c r="N127" s="302"/>
      <c r="O127" s="302"/>
      <c r="P127" s="302"/>
      <c r="Q127" s="302"/>
      <c r="R127" s="302"/>
      <c r="S127" s="302"/>
      <c r="T127" s="302"/>
      <c r="U127" s="302"/>
      <c r="V127" s="302"/>
      <c r="W127" s="302"/>
      <c r="X127" s="302"/>
      <c r="Y127" s="302"/>
      <c r="Z127" s="302"/>
      <c r="AA127" s="302"/>
      <c r="AB127" s="302"/>
      <c r="AC127" s="302"/>
      <c r="AD127" s="15"/>
    </row>
    <row r="128" spans="2:34" ht="15.75" customHeight="1">
      <c r="B128" s="364"/>
      <c r="C128" s="339" t="s">
        <v>3</v>
      </c>
      <c r="D128" s="339"/>
      <c r="E128" s="339"/>
      <c r="F128" s="339"/>
      <c r="G128" s="383" t="s">
        <v>7</v>
      </c>
      <c r="H128" s="384"/>
      <c r="I128" s="384"/>
      <c r="J128" s="385"/>
      <c r="K128" s="385"/>
      <c r="L128" s="385"/>
      <c r="M128" s="32" t="s">
        <v>6</v>
      </c>
      <c r="N128" s="32"/>
      <c r="O128" s="297"/>
      <c r="P128" s="297"/>
      <c r="Q128" s="297"/>
      <c r="R128" s="297"/>
      <c r="S128" s="297"/>
      <c r="T128" s="297"/>
      <c r="U128" s="297"/>
      <c r="V128" s="297"/>
      <c r="W128" s="297"/>
      <c r="X128" s="297"/>
      <c r="Y128" s="297"/>
      <c r="Z128" s="297"/>
      <c r="AA128" s="297"/>
      <c r="AB128" s="297"/>
      <c r="AC128" s="297"/>
      <c r="AD128" s="298"/>
    </row>
    <row r="129" spans="1:32" s="2" customFormat="1" ht="13.5" customHeight="1">
      <c r="B129" s="290" t="s">
        <v>35</v>
      </c>
      <c r="C129" s="290"/>
      <c r="D129" s="290"/>
      <c r="E129" s="290"/>
      <c r="F129" s="34"/>
      <c r="G129" s="34"/>
      <c r="H129" s="34"/>
      <c r="I129" s="34"/>
      <c r="J129" s="34"/>
      <c r="K129" s="34"/>
      <c r="L129" s="34"/>
      <c r="M129" s="34"/>
      <c r="N129" s="34"/>
      <c r="O129" s="34"/>
      <c r="P129" s="34"/>
      <c r="Q129" s="34"/>
      <c r="R129" s="34"/>
      <c r="S129" s="34"/>
      <c r="T129" s="34"/>
      <c r="U129" s="34"/>
      <c r="V129" s="34"/>
      <c r="W129" s="34"/>
      <c r="X129" s="34"/>
      <c r="Y129" s="34"/>
      <c r="Z129" s="34"/>
      <c r="AA129" s="34"/>
      <c r="AB129" s="34"/>
      <c r="AC129" s="34"/>
      <c r="AD129" s="34"/>
    </row>
    <row r="130" spans="1:32" s="2" customFormat="1" ht="11.25">
      <c r="B130" s="23" t="s">
        <v>36</v>
      </c>
      <c r="C130" s="292" t="s">
        <v>292</v>
      </c>
      <c r="D130" s="292"/>
      <c r="E130" s="292"/>
      <c r="F130" s="292"/>
      <c r="G130" s="292"/>
      <c r="H130" s="292"/>
      <c r="I130" s="292"/>
      <c r="J130" s="292"/>
      <c r="K130" s="292"/>
      <c r="L130" s="292"/>
      <c r="M130" s="292"/>
      <c r="N130" s="292"/>
      <c r="O130" s="292"/>
      <c r="P130" s="292"/>
      <c r="Q130" s="292"/>
      <c r="R130" s="292"/>
      <c r="S130" s="292"/>
      <c r="T130" s="292"/>
      <c r="U130" s="292"/>
      <c r="V130" s="292"/>
      <c r="W130" s="292"/>
      <c r="X130" s="292"/>
      <c r="Y130" s="292"/>
      <c r="Z130" s="292"/>
      <c r="AA130" s="292"/>
      <c r="AB130" s="292"/>
      <c r="AC130" s="292"/>
      <c r="AD130" s="292"/>
    </row>
    <row r="131" spans="1:32" s="2" customFormat="1" ht="22.5" customHeight="1">
      <c r="B131" s="23" t="s">
        <v>37</v>
      </c>
      <c r="C131" s="292" t="s">
        <v>293</v>
      </c>
      <c r="D131" s="292"/>
      <c r="E131" s="292"/>
      <c r="F131" s="292"/>
      <c r="G131" s="292"/>
      <c r="H131" s="292"/>
      <c r="I131" s="292"/>
      <c r="J131" s="292"/>
      <c r="K131" s="292"/>
      <c r="L131" s="292"/>
      <c r="M131" s="292"/>
      <c r="N131" s="292"/>
      <c r="O131" s="292"/>
      <c r="P131" s="292"/>
      <c r="Q131" s="292"/>
      <c r="R131" s="292"/>
      <c r="S131" s="292"/>
      <c r="T131" s="292"/>
      <c r="U131" s="292"/>
      <c r="V131" s="292"/>
      <c r="W131" s="292"/>
      <c r="X131" s="292"/>
      <c r="Y131" s="292"/>
      <c r="Z131" s="292"/>
      <c r="AA131" s="292"/>
      <c r="AB131" s="292"/>
      <c r="AC131" s="292"/>
      <c r="AD131" s="292"/>
    </row>
    <row r="132" spans="1:32" s="2" customFormat="1" ht="11.25">
      <c r="B132" s="23" t="s">
        <v>38</v>
      </c>
      <c r="C132" s="292" t="s">
        <v>294</v>
      </c>
      <c r="D132" s="292"/>
      <c r="E132" s="292"/>
      <c r="F132" s="292"/>
      <c r="G132" s="292"/>
      <c r="H132" s="292"/>
      <c r="I132" s="292"/>
      <c r="J132" s="292"/>
      <c r="K132" s="292"/>
      <c r="L132" s="292"/>
      <c r="M132" s="292"/>
      <c r="N132" s="292"/>
      <c r="O132" s="292"/>
      <c r="P132" s="292"/>
      <c r="Q132" s="292"/>
      <c r="R132" s="292"/>
      <c r="S132" s="292"/>
      <c r="T132" s="292"/>
      <c r="U132" s="292"/>
      <c r="V132" s="292"/>
      <c r="W132" s="292"/>
      <c r="X132" s="292"/>
      <c r="Y132" s="292"/>
      <c r="Z132" s="292"/>
      <c r="AA132" s="292"/>
      <c r="AB132" s="292"/>
      <c r="AC132" s="292"/>
      <c r="AD132" s="292"/>
    </row>
    <row r="133" spans="1:32" s="2" customFormat="1" ht="22.5" customHeight="1">
      <c r="B133" s="23" t="s">
        <v>39</v>
      </c>
      <c r="C133" s="426" t="s">
        <v>295</v>
      </c>
      <c r="D133" s="426"/>
      <c r="E133" s="426"/>
      <c r="F133" s="426"/>
      <c r="G133" s="426"/>
      <c r="H133" s="426"/>
      <c r="I133" s="426"/>
      <c r="J133" s="426"/>
      <c r="K133" s="426"/>
      <c r="L133" s="426"/>
      <c r="M133" s="426"/>
      <c r="N133" s="426"/>
      <c r="O133" s="426"/>
      <c r="P133" s="426"/>
      <c r="Q133" s="426"/>
      <c r="R133" s="426"/>
      <c r="S133" s="426"/>
      <c r="T133" s="426"/>
      <c r="U133" s="426"/>
      <c r="V133" s="426"/>
      <c r="W133" s="426"/>
      <c r="X133" s="426"/>
      <c r="Y133" s="426"/>
      <c r="Z133" s="426"/>
      <c r="AA133" s="426"/>
      <c r="AB133" s="426"/>
      <c r="AC133" s="426"/>
      <c r="AD133" s="426"/>
    </row>
    <row r="134" spans="1:32" s="2" customFormat="1" ht="21.75" customHeight="1">
      <c r="B134" s="23" t="s">
        <v>40</v>
      </c>
      <c r="C134" s="292" t="s">
        <v>296</v>
      </c>
      <c r="D134" s="292"/>
      <c r="E134" s="292"/>
      <c r="F134" s="292"/>
      <c r="G134" s="292"/>
      <c r="H134" s="292"/>
      <c r="I134" s="292"/>
      <c r="J134" s="292"/>
      <c r="K134" s="292"/>
      <c r="L134" s="292"/>
      <c r="M134" s="292"/>
      <c r="N134" s="292"/>
      <c r="O134" s="292"/>
      <c r="P134" s="292"/>
      <c r="Q134" s="292"/>
      <c r="R134" s="292"/>
      <c r="S134" s="292"/>
      <c r="T134" s="292"/>
      <c r="U134" s="292"/>
      <c r="V134" s="292"/>
      <c r="W134" s="292"/>
      <c r="X134" s="292"/>
      <c r="Y134" s="292"/>
      <c r="Z134" s="292"/>
      <c r="AA134" s="292"/>
      <c r="AB134" s="292"/>
      <c r="AC134" s="292"/>
      <c r="AD134" s="292"/>
    </row>
    <row r="135" spans="1:32" s="2" customFormat="1" ht="11.25" customHeight="1">
      <c r="B135" s="23" t="s">
        <v>41</v>
      </c>
      <c r="C135" s="292" t="s">
        <v>297</v>
      </c>
      <c r="D135" s="292"/>
      <c r="E135" s="292"/>
      <c r="F135" s="292"/>
      <c r="G135" s="292"/>
      <c r="H135" s="292"/>
      <c r="I135" s="292"/>
      <c r="J135" s="292"/>
      <c r="K135" s="292"/>
      <c r="L135" s="292"/>
      <c r="M135" s="292"/>
      <c r="N135" s="292"/>
      <c r="O135" s="292"/>
      <c r="P135" s="292"/>
      <c r="Q135" s="292"/>
      <c r="R135" s="292"/>
      <c r="S135" s="292"/>
      <c r="T135" s="292"/>
      <c r="U135" s="292"/>
      <c r="V135" s="292"/>
      <c r="W135" s="292"/>
      <c r="X135" s="292"/>
      <c r="Y135" s="292"/>
      <c r="Z135" s="292"/>
      <c r="AA135" s="292"/>
      <c r="AB135" s="292"/>
      <c r="AC135" s="292"/>
      <c r="AD135" s="292"/>
    </row>
    <row r="136" spans="1:32" s="2" customFormat="1" ht="13.5" customHeight="1">
      <c r="B136" s="28"/>
    </row>
    <row r="137" spans="1:32" ht="16.5" customHeight="1">
      <c r="A137" s="13" t="s">
        <v>65</v>
      </c>
      <c r="B137" s="24" t="s">
        <v>66</v>
      </c>
    </row>
    <row r="138" spans="1:32" ht="15.75" customHeight="1">
      <c r="B138" s="93"/>
      <c r="C138" s="424" t="s">
        <v>298</v>
      </c>
      <c r="D138" s="424"/>
      <c r="E138" s="424"/>
      <c r="F138" s="424"/>
      <c r="G138" s="424"/>
      <c r="H138" s="424"/>
      <c r="I138" s="424"/>
      <c r="J138" s="424"/>
      <c r="K138" s="424"/>
      <c r="L138" s="424"/>
      <c r="M138" s="424"/>
      <c r="N138" s="424"/>
      <c r="O138" s="424"/>
      <c r="P138" s="424"/>
      <c r="Q138" s="424"/>
      <c r="R138" s="424"/>
      <c r="S138" s="424"/>
      <c r="T138" s="424"/>
      <c r="U138" s="424"/>
      <c r="V138" s="424"/>
      <c r="W138" s="424"/>
      <c r="X138" s="424"/>
      <c r="Y138" s="424"/>
      <c r="Z138" s="424"/>
      <c r="AA138" s="424"/>
      <c r="AB138" s="424"/>
      <c r="AC138" s="424"/>
      <c r="AD138" s="425"/>
      <c r="AF138" s="92" t="b">
        <v>0</v>
      </c>
    </row>
    <row r="139" spans="1:32" ht="15.75" customHeight="1">
      <c r="B139" s="94"/>
      <c r="C139" s="29" t="s">
        <v>59</v>
      </c>
      <c r="D139" s="419" t="s">
        <v>299</v>
      </c>
      <c r="E139" s="419"/>
      <c r="F139" s="419"/>
      <c r="G139" s="419"/>
      <c r="H139" s="419"/>
      <c r="I139" s="419"/>
      <c r="J139" s="419"/>
      <c r="K139" s="419"/>
      <c r="L139" s="419"/>
      <c r="M139" s="419"/>
      <c r="N139" s="419"/>
      <c r="O139" s="419"/>
      <c r="P139" s="419"/>
      <c r="Q139" s="419"/>
      <c r="R139" s="419"/>
      <c r="S139" s="419"/>
      <c r="T139" s="419"/>
      <c r="U139" s="419"/>
      <c r="V139" s="419"/>
      <c r="W139" s="419"/>
      <c r="X139" s="419"/>
      <c r="Y139" s="419"/>
      <c r="Z139" s="419"/>
      <c r="AA139" s="419"/>
      <c r="AB139" s="419"/>
      <c r="AC139" s="419"/>
      <c r="AD139" s="420"/>
    </row>
    <row r="140" spans="1:32" s="2" customFormat="1" ht="13.5" customHeight="1">
      <c r="B140" s="290" t="s">
        <v>34</v>
      </c>
      <c r="C140" s="290"/>
      <c r="D140" s="290"/>
      <c r="E140" s="290"/>
      <c r="F140" s="34"/>
      <c r="G140" s="34"/>
      <c r="H140" s="34"/>
      <c r="I140" s="34"/>
      <c r="J140" s="34"/>
      <c r="K140" s="34"/>
      <c r="L140" s="34"/>
      <c r="M140" s="34"/>
      <c r="N140" s="34"/>
      <c r="O140" s="34"/>
      <c r="P140" s="34"/>
      <c r="Q140" s="34"/>
      <c r="R140" s="34"/>
      <c r="S140" s="34"/>
      <c r="T140" s="34"/>
      <c r="U140" s="34"/>
      <c r="V140" s="34"/>
      <c r="W140" s="34"/>
      <c r="X140" s="34"/>
      <c r="Y140" s="34"/>
      <c r="Z140" s="34"/>
      <c r="AA140" s="34"/>
      <c r="AB140" s="34"/>
      <c r="AC140" s="34"/>
      <c r="AD140" s="34"/>
    </row>
    <row r="141" spans="1:32" s="2" customFormat="1" ht="22.5" customHeight="1">
      <c r="B141" s="23" t="s">
        <v>36</v>
      </c>
      <c r="C141" s="292" t="s">
        <v>300</v>
      </c>
      <c r="D141" s="292"/>
      <c r="E141" s="292"/>
      <c r="F141" s="292"/>
      <c r="G141" s="292"/>
      <c r="H141" s="292"/>
      <c r="I141" s="292"/>
      <c r="J141" s="292"/>
      <c r="K141" s="292"/>
      <c r="L141" s="292"/>
      <c r="M141" s="292"/>
      <c r="N141" s="292"/>
      <c r="O141" s="292"/>
      <c r="P141" s="292"/>
      <c r="Q141" s="292"/>
      <c r="R141" s="292"/>
      <c r="S141" s="292"/>
      <c r="T141" s="292"/>
      <c r="U141" s="292"/>
      <c r="V141" s="292"/>
      <c r="W141" s="292"/>
      <c r="X141" s="292"/>
      <c r="Y141" s="292"/>
      <c r="Z141" s="292"/>
      <c r="AA141" s="292"/>
      <c r="AB141" s="292"/>
      <c r="AC141" s="292"/>
      <c r="AD141" s="292"/>
    </row>
    <row r="142" spans="1:32" s="2" customFormat="1" ht="11.25">
      <c r="B142" s="23" t="s">
        <v>37</v>
      </c>
      <c r="C142" s="292" t="s">
        <v>301</v>
      </c>
      <c r="D142" s="292"/>
      <c r="E142" s="292"/>
      <c r="F142" s="292"/>
      <c r="G142" s="292"/>
      <c r="H142" s="292"/>
      <c r="I142" s="292"/>
      <c r="J142" s="292"/>
      <c r="K142" s="292"/>
      <c r="L142" s="292"/>
      <c r="M142" s="292"/>
      <c r="N142" s="292"/>
      <c r="O142" s="292"/>
      <c r="P142" s="292"/>
      <c r="Q142" s="292"/>
      <c r="R142" s="292"/>
      <c r="S142" s="292"/>
      <c r="T142" s="292"/>
      <c r="U142" s="292"/>
      <c r="V142" s="292"/>
      <c r="W142" s="292"/>
      <c r="X142" s="292"/>
      <c r="Y142" s="292"/>
      <c r="Z142" s="292"/>
      <c r="AA142" s="292"/>
      <c r="AB142" s="292"/>
      <c r="AC142" s="292"/>
      <c r="AD142" s="292"/>
    </row>
    <row r="143" spans="1:32" s="2" customFormat="1" ht="11.25">
      <c r="B143" s="23" t="s">
        <v>38</v>
      </c>
      <c r="C143" s="292" t="s">
        <v>60</v>
      </c>
      <c r="D143" s="292"/>
      <c r="E143" s="292"/>
      <c r="F143" s="292"/>
      <c r="G143" s="292"/>
      <c r="H143" s="292"/>
      <c r="I143" s="292"/>
      <c r="J143" s="292"/>
      <c r="K143" s="292"/>
      <c r="L143" s="292"/>
      <c r="M143" s="292"/>
      <c r="N143" s="292"/>
      <c r="O143" s="292"/>
      <c r="P143" s="292"/>
      <c r="Q143" s="292"/>
      <c r="R143" s="292"/>
      <c r="S143" s="292"/>
      <c r="T143" s="292"/>
      <c r="U143" s="292"/>
      <c r="V143" s="292"/>
      <c r="W143" s="292"/>
      <c r="X143" s="292"/>
      <c r="Y143" s="292"/>
      <c r="Z143" s="292"/>
      <c r="AA143" s="292"/>
      <c r="AB143" s="292"/>
      <c r="AC143" s="292"/>
      <c r="AD143" s="292"/>
    </row>
    <row r="144" spans="1:32" s="2" customFormat="1" ht="13.5" customHeight="1">
      <c r="B144" s="28"/>
    </row>
    <row r="145" spans="1:34" ht="16.5" customHeight="1">
      <c r="A145" s="13" t="s">
        <v>85</v>
      </c>
      <c r="B145" s="24" t="s">
        <v>67</v>
      </c>
    </row>
    <row r="146" spans="1:34" ht="16.5" customHeight="1">
      <c r="B146" s="296" t="s">
        <v>13</v>
      </c>
      <c r="C146" s="297"/>
      <c r="D146" s="297"/>
      <c r="E146" s="297"/>
      <c r="F146" s="298"/>
      <c r="G146" s="16" t="s">
        <v>32</v>
      </c>
      <c r="H146" s="95"/>
      <c r="I146" s="421" t="s">
        <v>17</v>
      </c>
      <c r="J146" s="421"/>
      <c r="K146" s="421"/>
      <c r="L146" s="421"/>
      <c r="M146" s="421"/>
      <c r="N146" s="422"/>
      <c r="O146" s="17" t="s">
        <v>48</v>
      </c>
      <c r="P146" s="95"/>
      <c r="Q146" s="421" t="s">
        <v>19</v>
      </c>
      <c r="R146" s="421"/>
      <c r="S146" s="421"/>
      <c r="T146" s="421"/>
      <c r="U146" s="421"/>
      <c r="V146" s="422"/>
      <c r="W146" s="18" t="s">
        <v>49</v>
      </c>
      <c r="X146" s="95"/>
      <c r="Y146" s="421" t="s">
        <v>18</v>
      </c>
      <c r="Z146" s="421"/>
      <c r="AA146" s="421"/>
      <c r="AB146" s="421"/>
      <c r="AC146" s="421"/>
      <c r="AD146" s="423"/>
      <c r="AF146" s="92" t="b">
        <v>0</v>
      </c>
      <c r="AG146" s="92" t="b">
        <v>0</v>
      </c>
      <c r="AH146" s="92" t="b">
        <v>0</v>
      </c>
    </row>
    <row r="147" spans="1:34" ht="16.5" customHeight="1">
      <c r="B147" s="296" t="s">
        <v>5</v>
      </c>
      <c r="C147" s="297"/>
      <c r="D147" s="297"/>
      <c r="E147" s="297"/>
      <c r="F147" s="298"/>
      <c r="G147" s="16" t="s">
        <v>32</v>
      </c>
      <c r="H147" s="95"/>
      <c r="I147" s="421" t="s">
        <v>20</v>
      </c>
      <c r="J147" s="421"/>
      <c r="K147" s="421"/>
      <c r="L147" s="421"/>
      <c r="M147" s="421"/>
      <c r="N147" s="421"/>
      <c r="O147" s="421"/>
      <c r="P147" s="421"/>
      <c r="Q147" s="421"/>
      <c r="R147" s="422"/>
      <c r="S147" s="17" t="s">
        <v>48</v>
      </c>
      <c r="T147" s="95"/>
      <c r="U147" s="421" t="s">
        <v>21</v>
      </c>
      <c r="V147" s="421"/>
      <c r="W147" s="421"/>
      <c r="X147" s="421"/>
      <c r="Y147" s="421"/>
      <c r="Z147" s="421"/>
      <c r="AA147" s="421"/>
      <c r="AB147" s="421"/>
      <c r="AC147" s="421"/>
      <c r="AD147" s="423"/>
      <c r="AF147" s="92" t="b">
        <v>0</v>
      </c>
      <c r="AG147" s="92" t="b">
        <v>0</v>
      </c>
    </row>
    <row r="148" spans="1:34" s="2" customFormat="1" ht="13.5" customHeight="1">
      <c r="B148" s="290" t="s">
        <v>34</v>
      </c>
      <c r="C148" s="290"/>
      <c r="D148" s="290"/>
      <c r="E148" s="290"/>
      <c r="F148" s="34"/>
      <c r="G148" s="34"/>
      <c r="H148" s="34"/>
      <c r="I148" s="34"/>
      <c r="J148" s="34"/>
      <c r="K148" s="34"/>
      <c r="L148" s="34"/>
      <c r="M148" s="34"/>
      <c r="N148" s="34"/>
      <c r="O148" s="34"/>
      <c r="P148" s="34"/>
      <c r="Q148" s="34"/>
      <c r="R148" s="34"/>
      <c r="S148" s="34"/>
      <c r="T148" s="34"/>
      <c r="U148" s="34"/>
      <c r="V148" s="34"/>
      <c r="W148" s="34"/>
      <c r="X148" s="34"/>
      <c r="Y148" s="34"/>
      <c r="Z148" s="34"/>
      <c r="AA148" s="34"/>
      <c r="AB148" s="34"/>
      <c r="AC148" s="34"/>
      <c r="AD148" s="34"/>
    </row>
    <row r="149" spans="1:34" s="2" customFormat="1" ht="11.25">
      <c r="B149" s="23" t="s">
        <v>36</v>
      </c>
      <c r="C149" s="292" t="s">
        <v>42</v>
      </c>
      <c r="D149" s="292"/>
      <c r="E149" s="292"/>
      <c r="F149" s="292"/>
      <c r="G149" s="292"/>
      <c r="H149" s="292"/>
      <c r="I149" s="292"/>
      <c r="J149" s="292"/>
      <c r="K149" s="292"/>
      <c r="L149" s="292"/>
      <c r="M149" s="292"/>
      <c r="N149" s="292"/>
      <c r="O149" s="292"/>
      <c r="P149" s="292"/>
      <c r="Q149" s="292"/>
      <c r="R149" s="292"/>
      <c r="S149" s="292"/>
      <c r="T149" s="292"/>
      <c r="U149" s="292"/>
      <c r="V149" s="292"/>
      <c r="W149" s="292"/>
      <c r="X149" s="292"/>
      <c r="Y149" s="292"/>
      <c r="Z149" s="292"/>
      <c r="AA149" s="292"/>
      <c r="AB149" s="292"/>
      <c r="AC149" s="292"/>
      <c r="AD149" s="292"/>
    </row>
    <row r="150" spans="1:34" s="2" customFormat="1" ht="33.75" customHeight="1">
      <c r="B150" s="23" t="s">
        <v>37</v>
      </c>
      <c r="C150" s="292" t="s">
        <v>302</v>
      </c>
      <c r="D150" s="292"/>
      <c r="E150" s="292"/>
      <c r="F150" s="292"/>
      <c r="G150" s="292"/>
      <c r="H150" s="292"/>
      <c r="I150" s="292"/>
      <c r="J150" s="292"/>
      <c r="K150" s="292"/>
      <c r="L150" s="292"/>
      <c r="M150" s="292"/>
      <c r="N150" s="292"/>
      <c r="O150" s="292"/>
      <c r="P150" s="292"/>
      <c r="Q150" s="292"/>
      <c r="R150" s="292"/>
      <c r="S150" s="292"/>
      <c r="T150" s="292"/>
      <c r="U150" s="292"/>
      <c r="V150" s="292"/>
      <c r="W150" s="292"/>
      <c r="X150" s="292"/>
      <c r="Y150" s="292"/>
      <c r="Z150" s="292"/>
      <c r="AA150" s="292"/>
      <c r="AB150" s="292"/>
      <c r="AC150" s="292"/>
      <c r="AD150" s="292"/>
    </row>
    <row r="151" spans="1:34" ht="7.5" customHeight="1"/>
    <row r="152" spans="1:34" ht="18.75">
      <c r="A152" s="328" t="s">
        <v>29</v>
      </c>
      <c r="B152" s="328"/>
      <c r="C152" s="328"/>
      <c r="D152" s="328"/>
      <c r="E152" s="328"/>
      <c r="F152" s="328"/>
      <c r="G152" s="328"/>
      <c r="H152" s="328"/>
      <c r="I152" s="328"/>
      <c r="J152" s="328"/>
      <c r="K152" s="328"/>
      <c r="L152" s="328"/>
      <c r="M152" s="328"/>
      <c r="N152" s="328"/>
      <c r="O152" s="328"/>
      <c r="P152" s="328"/>
      <c r="Q152" s="328"/>
      <c r="R152" s="328"/>
      <c r="S152" s="328"/>
      <c r="T152" s="328"/>
      <c r="U152" s="328"/>
      <c r="V152" s="328"/>
      <c r="W152" s="328"/>
      <c r="X152" s="328"/>
      <c r="Y152" s="328"/>
      <c r="Z152" s="328"/>
      <c r="AA152" s="328"/>
      <c r="AB152" s="328"/>
      <c r="AC152" s="328"/>
      <c r="AD152" s="328"/>
    </row>
    <row r="153" spans="1:34" ht="2.25" customHeight="1">
      <c r="A153" s="33"/>
      <c r="B153" s="33"/>
      <c r="C153" s="33"/>
      <c r="D153" s="33"/>
      <c r="E153" s="33"/>
      <c r="F153" s="33"/>
      <c r="G153" s="33"/>
      <c r="H153" s="33"/>
      <c r="I153" s="33"/>
      <c r="J153" s="33"/>
      <c r="K153" s="33"/>
      <c r="L153" s="33"/>
      <c r="M153" s="33"/>
      <c r="N153" s="33"/>
      <c r="O153" s="33"/>
      <c r="P153" s="33"/>
      <c r="Q153" s="33"/>
      <c r="R153" s="33"/>
      <c r="S153" s="33"/>
      <c r="T153" s="33"/>
      <c r="U153" s="33"/>
      <c r="V153" s="33"/>
      <c r="W153" s="33"/>
      <c r="X153" s="33"/>
      <c r="Y153" s="33"/>
      <c r="Z153" s="33"/>
      <c r="AA153" s="33"/>
      <c r="AB153" s="33"/>
      <c r="AC153" s="33"/>
      <c r="AD153" s="33"/>
    </row>
    <row r="154" spans="1:34" ht="14.1" customHeight="1">
      <c r="A154" s="33"/>
      <c r="B154" s="33"/>
      <c r="C154" s="33"/>
      <c r="D154" s="33"/>
      <c r="E154" s="33"/>
      <c r="F154" s="33"/>
      <c r="G154" s="33"/>
      <c r="H154" s="33"/>
      <c r="I154" s="33"/>
      <c r="J154" s="33"/>
      <c r="K154" s="33"/>
      <c r="L154" s="33"/>
      <c r="M154" s="33"/>
      <c r="N154" s="33"/>
      <c r="O154" s="33"/>
      <c r="P154" s="33"/>
      <c r="Q154" s="33"/>
      <c r="R154" s="33"/>
      <c r="S154" s="33"/>
      <c r="T154" s="33"/>
      <c r="U154" s="33"/>
      <c r="V154" s="33"/>
      <c r="W154" s="33"/>
      <c r="X154" s="33"/>
      <c r="Y154" s="33"/>
      <c r="Z154" s="33"/>
      <c r="AA154" s="33"/>
      <c r="AB154" s="33"/>
      <c r="AC154" s="33"/>
      <c r="AD154" s="33"/>
    </row>
    <row r="155" spans="1:34" ht="16.5" customHeight="1">
      <c r="A155" s="13" t="s">
        <v>62</v>
      </c>
      <c r="B155" s="24" t="s">
        <v>255</v>
      </c>
    </row>
    <row r="156" spans="1:34" ht="16.5" customHeight="1">
      <c r="B156" s="296" t="s">
        <v>30</v>
      </c>
      <c r="C156" s="297"/>
      <c r="D156" s="297"/>
      <c r="E156" s="297"/>
      <c r="F156" s="298"/>
      <c r="G156" s="14" t="s">
        <v>11</v>
      </c>
      <c r="H156" s="386"/>
      <c r="I156" s="386"/>
      <c r="J156" s="386"/>
      <c r="K156" s="386"/>
      <c r="L156" s="386"/>
      <c r="M156" s="386"/>
      <c r="N156" s="386"/>
      <c r="O156" s="386"/>
      <c r="P156" s="386"/>
      <c r="Q156" s="386"/>
      <c r="R156" s="386"/>
      <c r="S156" s="386"/>
      <c r="T156" s="386"/>
      <c r="U156" s="386"/>
      <c r="V156" s="386"/>
      <c r="W156" s="386"/>
      <c r="X156" s="386"/>
      <c r="Y156" s="386"/>
      <c r="Z156" s="386"/>
      <c r="AA156" s="386"/>
      <c r="AB156" s="386"/>
      <c r="AC156" s="386"/>
      <c r="AD156" s="15" t="s">
        <v>12</v>
      </c>
    </row>
    <row r="157" spans="1:34" ht="16.5" customHeight="1">
      <c r="B157" s="387" t="s">
        <v>22</v>
      </c>
      <c r="C157" s="388"/>
      <c r="D157" s="388"/>
      <c r="E157" s="388"/>
      <c r="F157" s="389"/>
      <c r="G157" s="46" t="s">
        <v>32</v>
      </c>
      <c r="H157" s="96"/>
      <c r="I157" s="393" t="s">
        <v>129</v>
      </c>
      <c r="J157" s="393"/>
      <c r="K157" s="393"/>
      <c r="L157" s="393"/>
      <c r="M157" s="393"/>
      <c r="N157" s="393"/>
      <c r="O157" s="393"/>
      <c r="P157" s="393"/>
      <c r="Q157" s="393"/>
      <c r="R157" s="393"/>
      <c r="S157" s="393"/>
      <c r="T157" s="393"/>
      <c r="U157" s="393"/>
      <c r="V157" s="393"/>
      <c r="W157" s="393"/>
      <c r="X157" s="393"/>
      <c r="Y157" s="393"/>
      <c r="Z157" s="393"/>
      <c r="AA157" s="393"/>
      <c r="AB157" s="393"/>
      <c r="AC157" s="393"/>
      <c r="AD157" s="394"/>
      <c r="AF157" s="92" t="b">
        <v>0</v>
      </c>
    </row>
    <row r="158" spans="1:34" ht="16.5" customHeight="1">
      <c r="B158" s="390"/>
      <c r="C158" s="391"/>
      <c r="D158" s="391"/>
      <c r="E158" s="391"/>
      <c r="F158" s="392"/>
      <c r="G158" s="45" t="s">
        <v>48</v>
      </c>
      <c r="H158" s="97"/>
      <c r="I158" s="381" t="s">
        <v>142</v>
      </c>
      <c r="J158" s="381"/>
      <c r="K158" s="381"/>
      <c r="L158" s="381"/>
      <c r="M158" s="381"/>
      <c r="N158" s="381"/>
      <c r="O158" s="381"/>
      <c r="P158" s="381"/>
      <c r="Q158" s="381"/>
      <c r="R158" s="381"/>
      <c r="S158" s="381"/>
      <c r="T158" s="381"/>
      <c r="U158" s="381"/>
      <c r="V158" s="381"/>
      <c r="W158" s="381"/>
      <c r="X158" s="381"/>
      <c r="Y158" s="381"/>
      <c r="Z158" s="381"/>
      <c r="AA158" s="381"/>
      <c r="AB158" s="381"/>
      <c r="AC158" s="381"/>
      <c r="AD158" s="382"/>
      <c r="AF158" s="92" t="b">
        <v>0</v>
      </c>
    </row>
    <row r="159" spans="1:34" ht="16.5" customHeight="1">
      <c r="B159" s="351" t="s">
        <v>23</v>
      </c>
      <c r="C159" s="352"/>
      <c r="D159" s="352"/>
      <c r="E159" s="352"/>
      <c r="F159" s="353"/>
      <c r="G159" s="46" t="s">
        <v>32</v>
      </c>
      <c r="H159" s="98"/>
      <c r="I159" s="357" t="s">
        <v>79</v>
      </c>
      <c r="J159" s="357"/>
      <c r="K159" s="357"/>
      <c r="L159" s="357"/>
      <c r="M159" s="357"/>
      <c r="N159" s="357"/>
      <c r="O159" s="357"/>
      <c r="P159" s="357"/>
      <c r="Q159" s="85"/>
      <c r="R159" s="86"/>
      <c r="S159" s="86"/>
      <c r="T159" s="86"/>
      <c r="U159" s="86"/>
      <c r="V159" s="86"/>
      <c r="W159" s="86"/>
      <c r="X159" s="86"/>
      <c r="Y159" s="86"/>
      <c r="Z159" s="86"/>
      <c r="AA159" s="86"/>
      <c r="AB159" s="86"/>
      <c r="AC159" s="86"/>
      <c r="AD159" s="87"/>
      <c r="AF159" s="92" t="b">
        <v>0</v>
      </c>
      <c r="AG159" s="88"/>
    </row>
    <row r="160" spans="1:34" ht="31.5" customHeight="1">
      <c r="B160" s="354"/>
      <c r="C160" s="355"/>
      <c r="D160" s="355"/>
      <c r="E160" s="355"/>
      <c r="F160" s="356"/>
      <c r="G160" s="70" t="s">
        <v>48</v>
      </c>
      <c r="H160" s="99"/>
      <c r="I160" s="358" t="s">
        <v>91</v>
      </c>
      <c r="J160" s="358"/>
      <c r="K160" s="375"/>
      <c r="L160" s="358" t="s">
        <v>394</v>
      </c>
      <c r="M160" s="358"/>
      <c r="N160" s="358"/>
      <c r="O160" s="358"/>
      <c r="P160" s="358"/>
      <c r="Q160" s="358"/>
      <c r="R160" s="358"/>
      <c r="S160" s="358"/>
      <c r="T160" s="358"/>
      <c r="U160" s="358"/>
      <c r="V160" s="358"/>
      <c r="W160" s="358"/>
      <c r="X160" s="358"/>
      <c r="Y160" s="358"/>
      <c r="Z160" s="358"/>
      <c r="AA160" s="358"/>
      <c r="AB160" s="358"/>
      <c r="AC160" s="358"/>
      <c r="AD160" s="359"/>
      <c r="AF160" s="92" t="b">
        <v>0</v>
      </c>
    </row>
    <row r="161" spans="1:105" ht="18" customHeight="1">
      <c r="B161" s="333"/>
      <c r="C161" s="334"/>
      <c r="D161" s="334"/>
      <c r="E161" s="334"/>
      <c r="F161" s="335"/>
      <c r="G161" s="71" t="s">
        <v>49</v>
      </c>
      <c r="H161" s="100"/>
      <c r="I161" s="360" t="s">
        <v>78</v>
      </c>
      <c r="J161" s="360"/>
      <c r="K161" s="43" t="s">
        <v>11</v>
      </c>
      <c r="L161" s="361"/>
      <c r="M161" s="361"/>
      <c r="N161" s="361"/>
      <c r="O161" s="361"/>
      <c r="P161" s="361"/>
      <c r="Q161" s="361"/>
      <c r="R161" s="361"/>
      <c r="S161" s="361"/>
      <c r="T161" s="361"/>
      <c r="U161" s="361"/>
      <c r="V161" s="361"/>
      <c r="W161" s="361"/>
      <c r="X161" s="361"/>
      <c r="Y161" s="361"/>
      <c r="Z161" s="361"/>
      <c r="AA161" s="361"/>
      <c r="AB161" s="361"/>
      <c r="AC161" s="361"/>
      <c r="AD161" s="44" t="s">
        <v>12</v>
      </c>
      <c r="AF161" s="92" t="b">
        <v>0</v>
      </c>
    </row>
    <row r="162" spans="1:105" ht="18" customHeight="1">
      <c r="B162" s="296" t="s">
        <v>76</v>
      </c>
      <c r="C162" s="376"/>
      <c r="D162" s="376"/>
      <c r="E162" s="376"/>
      <c r="F162" s="377"/>
      <c r="G162" s="378" t="s">
        <v>303</v>
      </c>
      <c r="H162" s="378"/>
      <c r="I162" s="378"/>
      <c r="J162" s="378"/>
      <c r="K162" s="378"/>
      <c r="L162" s="378"/>
      <c r="M162" s="378"/>
      <c r="N162" s="378"/>
      <c r="O162" s="378"/>
      <c r="P162" s="378"/>
      <c r="Q162" s="378"/>
      <c r="R162" s="378"/>
      <c r="S162" s="378"/>
      <c r="T162" s="378"/>
      <c r="U162" s="378"/>
      <c r="V162" s="378"/>
      <c r="W162" s="378"/>
      <c r="X162" s="378"/>
      <c r="Y162" s="378"/>
      <c r="Z162" s="378"/>
      <c r="AA162" s="378"/>
      <c r="AB162" s="378"/>
      <c r="AC162" s="378"/>
      <c r="AD162" s="378"/>
    </row>
    <row r="163" spans="1:105" s="2" customFormat="1" ht="13.5" customHeight="1">
      <c r="B163" s="290" t="s">
        <v>34</v>
      </c>
      <c r="C163" s="290"/>
      <c r="D163" s="290"/>
      <c r="E163" s="290"/>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4"/>
    </row>
    <row r="164" spans="1:105" s="2" customFormat="1" ht="22.5" customHeight="1">
      <c r="B164" s="23" t="s">
        <v>36</v>
      </c>
      <c r="C164" s="291" t="s">
        <v>288</v>
      </c>
      <c r="D164" s="291"/>
      <c r="E164" s="291"/>
      <c r="F164" s="291"/>
      <c r="G164" s="291"/>
      <c r="H164" s="291"/>
      <c r="I164" s="291"/>
      <c r="J164" s="291"/>
      <c r="K164" s="291"/>
      <c r="L164" s="291"/>
      <c r="M164" s="291"/>
      <c r="N164" s="291"/>
      <c r="O164" s="291"/>
      <c r="P164" s="291"/>
      <c r="Q164" s="291"/>
      <c r="R164" s="291"/>
      <c r="S164" s="291"/>
      <c r="T164" s="291"/>
      <c r="U164" s="291"/>
      <c r="V164" s="291"/>
      <c r="W164" s="291"/>
      <c r="X164" s="291"/>
      <c r="Y164" s="291"/>
      <c r="Z164" s="291"/>
      <c r="AA164" s="291"/>
      <c r="AB164" s="291"/>
      <c r="AC164" s="291"/>
      <c r="AD164" s="291"/>
    </row>
    <row r="165" spans="1:105" s="2" customFormat="1" ht="33.75" customHeight="1">
      <c r="B165" s="23" t="s">
        <v>37</v>
      </c>
      <c r="C165" s="291" t="s">
        <v>304</v>
      </c>
      <c r="D165" s="291"/>
      <c r="E165" s="291"/>
      <c r="F165" s="291"/>
      <c r="G165" s="291"/>
      <c r="H165" s="291"/>
      <c r="I165" s="291"/>
      <c r="J165" s="291"/>
      <c r="K165" s="291"/>
      <c r="L165" s="291"/>
      <c r="M165" s="291"/>
      <c r="N165" s="291"/>
      <c r="O165" s="291"/>
      <c r="P165" s="291"/>
      <c r="Q165" s="291"/>
      <c r="R165" s="291"/>
      <c r="S165" s="291"/>
      <c r="T165" s="291"/>
      <c r="U165" s="291"/>
      <c r="V165" s="291"/>
      <c r="W165" s="291"/>
      <c r="X165" s="291"/>
      <c r="Y165" s="291"/>
      <c r="Z165" s="291"/>
      <c r="AA165" s="291"/>
      <c r="AB165" s="291"/>
      <c r="AC165" s="291"/>
      <c r="AD165" s="291"/>
    </row>
    <row r="166" spans="1:105" s="2" customFormat="1" ht="22.5" customHeight="1">
      <c r="B166" s="23"/>
      <c r="C166" s="291" t="s">
        <v>305</v>
      </c>
      <c r="D166" s="291"/>
      <c r="E166" s="291"/>
      <c r="F166" s="291"/>
      <c r="G166" s="291"/>
      <c r="H166" s="291"/>
      <c r="I166" s="291"/>
      <c r="J166" s="291"/>
      <c r="K166" s="291"/>
      <c r="L166" s="291"/>
      <c r="M166" s="291"/>
      <c r="N166" s="291"/>
      <c r="O166" s="291"/>
      <c r="P166" s="291"/>
      <c r="Q166" s="291"/>
      <c r="R166" s="291"/>
      <c r="S166" s="291"/>
      <c r="T166" s="291"/>
      <c r="U166" s="291"/>
      <c r="V166" s="291"/>
      <c r="W166" s="291"/>
      <c r="X166" s="291"/>
      <c r="Y166" s="291"/>
      <c r="Z166" s="291"/>
      <c r="AA166" s="291"/>
      <c r="AB166" s="291"/>
      <c r="AC166" s="291"/>
      <c r="AD166" s="291"/>
    </row>
    <row r="167" spans="1:105" s="2" customFormat="1" ht="24" customHeight="1">
      <c r="B167" s="23" t="s">
        <v>44</v>
      </c>
      <c r="C167" s="292" t="s">
        <v>306</v>
      </c>
      <c r="D167" s="292"/>
      <c r="E167" s="292"/>
      <c r="F167" s="292"/>
      <c r="G167" s="292"/>
      <c r="H167" s="292"/>
      <c r="I167" s="292"/>
      <c r="J167" s="292"/>
      <c r="K167" s="292"/>
      <c r="L167" s="292"/>
      <c r="M167" s="292"/>
      <c r="N167" s="292"/>
      <c r="O167" s="292"/>
      <c r="P167" s="292"/>
      <c r="Q167" s="292"/>
      <c r="R167" s="292"/>
      <c r="S167" s="292"/>
      <c r="T167" s="292"/>
      <c r="U167" s="292"/>
      <c r="V167" s="292"/>
      <c r="W167" s="292"/>
      <c r="X167" s="292"/>
      <c r="Y167" s="292"/>
      <c r="Z167" s="292"/>
      <c r="AA167" s="292"/>
      <c r="AB167" s="292"/>
      <c r="AC167" s="292"/>
      <c r="AD167" s="292"/>
    </row>
    <row r="168" spans="1:105" s="2" customFormat="1" ht="11.25" customHeight="1">
      <c r="B168" s="23" t="s">
        <v>86</v>
      </c>
      <c r="C168" s="426" t="s">
        <v>307</v>
      </c>
      <c r="D168" s="426"/>
      <c r="E168" s="426"/>
      <c r="F168" s="426"/>
      <c r="G168" s="426"/>
      <c r="H168" s="426"/>
      <c r="I168" s="426"/>
      <c r="J168" s="426"/>
      <c r="K168" s="426"/>
      <c r="L168" s="426"/>
      <c r="M168" s="426"/>
      <c r="N168" s="426"/>
      <c r="O168" s="426"/>
      <c r="P168" s="426"/>
      <c r="Q168" s="426"/>
      <c r="R168" s="426"/>
      <c r="S168" s="426"/>
      <c r="T168" s="426"/>
      <c r="U168" s="426"/>
      <c r="V168" s="426"/>
      <c r="W168" s="426"/>
      <c r="X168" s="426"/>
      <c r="Y168" s="426"/>
      <c r="Z168" s="426"/>
      <c r="AA168" s="426"/>
      <c r="AB168" s="426"/>
      <c r="AC168" s="426"/>
      <c r="AD168" s="426"/>
    </row>
    <row r="169" spans="1:105" s="2" customFormat="1" ht="11.25">
      <c r="B169" s="30"/>
      <c r="C169" s="292" t="s">
        <v>308</v>
      </c>
      <c r="D169" s="292"/>
      <c r="E169" s="292"/>
      <c r="F169" s="292"/>
      <c r="G169" s="292"/>
      <c r="H169" s="292"/>
      <c r="I169" s="292"/>
      <c r="J169" s="292"/>
      <c r="K169" s="292"/>
      <c r="L169" s="292"/>
      <c r="M169" s="292"/>
      <c r="N169" s="292"/>
      <c r="O169" s="292"/>
      <c r="P169" s="292"/>
      <c r="Q169" s="292"/>
      <c r="R169" s="292"/>
      <c r="S169" s="292"/>
      <c r="T169" s="292"/>
      <c r="U169" s="292"/>
      <c r="V169" s="292"/>
      <c r="W169" s="292"/>
      <c r="X169" s="292"/>
      <c r="Y169" s="292"/>
      <c r="Z169" s="292"/>
      <c r="AA169" s="292"/>
      <c r="AB169" s="292"/>
      <c r="AC169" s="292"/>
      <c r="AD169" s="292"/>
    </row>
    <row r="170" spans="1:105" s="2" customFormat="1" ht="12" customHeight="1">
      <c r="A170" s="72"/>
      <c r="B170" s="73"/>
      <c r="C170" s="192"/>
      <c r="D170" s="192"/>
      <c r="E170" s="192"/>
      <c r="F170" s="192"/>
      <c r="G170" s="192"/>
      <c r="H170" s="192"/>
      <c r="I170" s="192"/>
      <c r="J170" s="192"/>
      <c r="K170" s="192"/>
      <c r="L170" s="192"/>
      <c r="M170" s="192"/>
      <c r="N170" s="192"/>
      <c r="O170" s="192"/>
      <c r="P170" s="192"/>
      <c r="Q170" s="192"/>
      <c r="R170" s="192"/>
      <c r="S170" s="192"/>
      <c r="T170" s="192"/>
      <c r="U170" s="192"/>
      <c r="V170" s="192"/>
      <c r="W170" s="192"/>
      <c r="X170" s="192"/>
      <c r="Y170" s="192"/>
      <c r="Z170" s="192"/>
      <c r="AA170" s="192"/>
      <c r="AB170" s="192"/>
      <c r="AC170" s="192"/>
      <c r="AD170" s="192"/>
      <c r="AE170" s="74"/>
      <c r="AF170" s="74"/>
      <c r="AG170" s="74"/>
      <c r="AH170" s="74"/>
      <c r="AI170" s="74"/>
      <c r="AJ170" s="74"/>
      <c r="AK170" s="74"/>
      <c r="AL170" s="74"/>
      <c r="AM170" s="74"/>
      <c r="AN170" s="74"/>
      <c r="AO170" s="74"/>
      <c r="AP170" s="74"/>
      <c r="AQ170" s="74"/>
      <c r="AR170" s="74"/>
      <c r="AS170" s="74"/>
      <c r="AT170" s="74"/>
      <c r="AU170" s="74"/>
      <c r="AV170" s="74"/>
      <c r="AW170" s="74"/>
      <c r="AX170" s="74"/>
      <c r="AY170" s="74"/>
      <c r="AZ170" s="74"/>
      <c r="BA170" s="74"/>
      <c r="BB170" s="74"/>
      <c r="BC170" s="74"/>
      <c r="BD170" s="74"/>
      <c r="BE170" s="74"/>
      <c r="BF170" s="74"/>
      <c r="BG170" s="74"/>
      <c r="BH170" s="74"/>
      <c r="BI170" s="74"/>
      <c r="BJ170" s="74"/>
      <c r="BK170" s="74"/>
      <c r="BL170" s="74"/>
      <c r="BM170" s="74"/>
      <c r="BN170" s="74"/>
      <c r="BO170" s="74"/>
      <c r="BP170" s="74"/>
      <c r="BQ170" s="74"/>
      <c r="BR170" s="74"/>
      <c r="BS170" s="74"/>
      <c r="BT170" s="74"/>
      <c r="BU170" s="74"/>
      <c r="BV170" s="74"/>
      <c r="BW170" s="74"/>
      <c r="BX170" s="74"/>
      <c r="BY170" s="74"/>
      <c r="BZ170" s="74"/>
      <c r="CA170" s="74"/>
      <c r="CB170" s="74"/>
      <c r="CC170" s="74"/>
      <c r="CD170" s="74"/>
      <c r="CE170" s="74"/>
      <c r="CF170" s="74"/>
      <c r="CG170" s="74"/>
      <c r="CH170" s="74"/>
      <c r="CI170" s="74"/>
      <c r="CJ170" s="74"/>
      <c r="CK170" s="74"/>
      <c r="CL170" s="74"/>
      <c r="CM170" s="74"/>
      <c r="CN170" s="74"/>
      <c r="CO170" s="74"/>
      <c r="CP170" s="74"/>
      <c r="CQ170" s="74"/>
      <c r="CR170" s="74"/>
      <c r="CS170" s="74"/>
      <c r="CT170" s="74"/>
      <c r="CU170" s="74"/>
      <c r="CV170" s="74"/>
      <c r="CW170" s="74"/>
      <c r="CX170" s="74"/>
      <c r="CY170" s="74"/>
      <c r="CZ170" s="74"/>
      <c r="DA170" s="74"/>
    </row>
    <row r="171" spans="1:105" ht="15.75" customHeight="1">
      <c r="A171" s="13" t="s">
        <v>64</v>
      </c>
      <c r="B171" s="24" t="s">
        <v>77</v>
      </c>
      <c r="AD171" s="25" t="s">
        <v>68</v>
      </c>
    </row>
    <row r="172" spans="1:105" ht="65.099999999999994" customHeight="1">
      <c r="A172" s="54"/>
      <c r="B172" s="362" t="s">
        <v>369</v>
      </c>
      <c r="C172" s="362"/>
      <c r="D172" s="362"/>
      <c r="E172" s="362"/>
      <c r="F172" s="362"/>
      <c r="G172" s="362"/>
      <c r="H172" s="362"/>
      <c r="I172" s="362"/>
      <c r="J172" s="362"/>
      <c r="K172" s="362"/>
      <c r="L172" s="362"/>
      <c r="M172" s="362"/>
      <c r="N172" s="362"/>
      <c r="O172" s="362"/>
      <c r="P172" s="362"/>
      <c r="Q172" s="362"/>
      <c r="R172" s="362"/>
      <c r="S172" s="362"/>
      <c r="T172" s="362"/>
      <c r="U172" s="362"/>
      <c r="V172" s="362"/>
      <c r="W172" s="362"/>
      <c r="X172" s="362"/>
      <c r="Y172" s="362"/>
      <c r="Z172" s="362"/>
      <c r="AA172" s="362"/>
      <c r="AB172" s="362"/>
      <c r="AC172" s="362"/>
      <c r="AD172" s="362"/>
    </row>
    <row r="173" spans="1:105" ht="15.75" customHeight="1">
      <c r="A173" s="24"/>
      <c r="B173" s="402" t="s">
        <v>52</v>
      </c>
      <c r="C173" s="403"/>
      <c r="D173" s="403"/>
      <c r="E173" s="403"/>
      <c r="F173" s="403"/>
      <c r="G173" s="403"/>
      <c r="H173" s="403"/>
      <c r="I173" s="403"/>
      <c r="J173" s="404"/>
      <c r="K173" s="404"/>
      <c r="L173" s="404"/>
      <c r="M173" s="405" t="s">
        <v>43</v>
      </c>
      <c r="N173" s="405"/>
      <c r="O173" s="405"/>
      <c r="P173" s="352"/>
      <c r="Q173" s="352"/>
      <c r="R173" s="352"/>
      <c r="S173" s="352"/>
      <c r="T173" s="352"/>
      <c r="U173" s="352"/>
      <c r="V173" s="352"/>
      <c r="W173" s="352"/>
      <c r="X173" s="352"/>
      <c r="Y173" s="352"/>
      <c r="Z173" s="352"/>
      <c r="AA173" s="352"/>
      <c r="AB173" s="352"/>
      <c r="AC173" s="352"/>
      <c r="AD173" s="353"/>
    </row>
    <row r="174" spans="1:105" ht="15.75" customHeight="1" thickBot="1">
      <c r="A174" s="24"/>
      <c r="B174" s="410" t="s">
        <v>130</v>
      </c>
      <c r="C174" s="411"/>
      <c r="D174" s="411"/>
      <c r="E174" s="411"/>
      <c r="F174" s="412"/>
      <c r="G174" s="65" t="s">
        <v>131</v>
      </c>
      <c r="H174" s="101"/>
      <c r="I174" s="372" t="s">
        <v>147</v>
      </c>
      <c r="J174" s="372"/>
      <c r="K174" s="372"/>
      <c r="L174" s="372"/>
      <c r="M174" s="372"/>
      <c r="N174" s="66" t="s">
        <v>132</v>
      </c>
      <c r="O174" s="101"/>
      <c r="P174" s="370" t="s">
        <v>148</v>
      </c>
      <c r="Q174" s="370"/>
      <c r="R174" s="370"/>
      <c r="S174" s="370"/>
      <c r="T174" s="370"/>
      <c r="U174" s="370" t="s">
        <v>133</v>
      </c>
      <c r="V174" s="370"/>
      <c r="W174" s="370"/>
      <c r="X174" s="370"/>
      <c r="Y174" s="370"/>
      <c r="Z174" s="370"/>
      <c r="AA174" s="370"/>
      <c r="AB174" s="370"/>
      <c r="AC174" s="370"/>
      <c r="AD174" s="371"/>
      <c r="AF174" s="92" t="b">
        <v>0</v>
      </c>
      <c r="AG174" s="92" t="b">
        <v>0</v>
      </c>
    </row>
    <row r="175" spans="1:105" ht="15.75" customHeight="1" thickTop="1">
      <c r="B175" s="363" t="s">
        <v>0</v>
      </c>
      <c r="C175" s="338" t="s">
        <v>27</v>
      </c>
      <c r="D175" s="338"/>
      <c r="E175" s="338"/>
      <c r="F175" s="338"/>
      <c r="G175" s="21" t="s">
        <v>11</v>
      </c>
      <c r="H175" s="317"/>
      <c r="I175" s="317"/>
      <c r="J175" s="317"/>
      <c r="K175" s="317"/>
      <c r="L175" s="317"/>
      <c r="M175" s="317"/>
      <c r="N175" s="317"/>
      <c r="O175" s="317"/>
      <c r="P175" s="317"/>
      <c r="Q175" s="317"/>
      <c r="R175" s="317"/>
      <c r="S175" s="317"/>
      <c r="T175" s="317"/>
      <c r="U175" s="317"/>
      <c r="V175" s="317"/>
      <c r="W175" s="317"/>
      <c r="X175" s="317"/>
      <c r="Y175" s="317"/>
      <c r="Z175" s="317"/>
      <c r="AA175" s="317"/>
      <c r="AB175" s="317"/>
      <c r="AC175" s="317"/>
      <c r="AD175" s="22" t="s">
        <v>12</v>
      </c>
    </row>
    <row r="176" spans="1:105" ht="15.75" customHeight="1">
      <c r="B176" s="364"/>
      <c r="C176" s="339" t="s">
        <v>1</v>
      </c>
      <c r="D176" s="339"/>
      <c r="E176" s="339"/>
      <c r="F176" s="339"/>
      <c r="G176" s="16" t="s">
        <v>32</v>
      </c>
      <c r="H176" s="89"/>
      <c r="I176" s="300" t="s">
        <v>14</v>
      </c>
      <c r="J176" s="300"/>
      <c r="K176" s="301"/>
      <c r="L176" s="17" t="s">
        <v>48</v>
      </c>
      <c r="M176" s="89"/>
      <c r="N176" s="300" t="s">
        <v>15</v>
      </c>
      <c r="O176" s="300"/>
      <c r="P176" s="300"/>
      <c r="Q176" s="301"/>
      <c r="R176" s="18" t="s">
        <v>49</v>
      </c>
      <c r="S176" s="89"/>
      <c r="T176" s="300" t="s">
        <v>16</v>
      </c>
      <c r="U176" s="300"/>
      <c r="V176" s="300"/>
      <c r="W176" s="299"/>
      <c r="X176" s="299"/>
      <c r="Y176" s="299"/>
      <c r="Z176" s="299"/>
      <c r="AA176" s="299"/>
      <c r="AB176" s="299"/>
      <c r="AC176" s="299"/>
      <c r="AD176" s="19" t="s">
        <v>12</v>
      </c>
      <c r="AF176" s="92" t="b">
        <v>0</v>
      </c>
      <c r="AG176" s="92" t="b">
        <v>0</v>
      </c>
      <c r="AH176" s="92" t="b">
        <v>0</v>
      </c>
    </row>
    <row r="177" spans="2:34" ht="15.75" customHeight="1">
      <c r="B177" s="364"/>
      <c r="C177" s="339" t="s">
        <v>2</v>
      </c>
      <c r="D177" s="339"/>
      <c r="E177" s="339"/>
      <c r="F177" s="339"/>
      <c r="G177" s="349" t="s">
        <v>146</v>
      </c>
      <c r="H177" s="349"/>
      <c r="I177" s="367"/>
      <c r="J177" s="367"/>
      <c r="K177" s="31" t="s">
        <v>9</v>
      </c>
      <c r="L177" s="367"/>
      <c r="M177" s="367"/>
      <c r="N177" s="31" t="s">
        <v>10</v>
      </c>
      <c r="O177" s="367"/>
      <c r="P177" s="367"/>
      <c r="Q177" s="31" t="s">
        <v>8</v>
      </c>
      <c r="R177" s="297"/>
      <c r="S177" s="297"/>
      <c r="T177" s="297"/>
      <c r="U177" s="297"/>
      <c r="V177" s="297"/>
      <c r="W177" s="297"/>
      <c r="X177" s="297"/>
      <c r="Y177" s="297"/>
      <c r="Z177" s="297"/>
      <c r="AA177" s="297"/>
      <c r="AB177" s="297"/>
      <c r="AC177" s="297"/>
      <c r="AD177" s="298"/>
    </row>
    <row r="178" spans="2:34" ht="15.75" customHeight="1">
      <c r="B178" s="364"/>
      <c r="C178" s="339" t="s">
        <v>4</v>
      </c>
      <c r="D178" s="339"/>
      <c r="E178" s="339"/>
      <c r="F178" s="339"/>
      <c r="G178" s="20" t="s">
        <v>26</v>
      </c>
      <c r="H178" s="368"/>
      <c r="I178" s="368"/>
      <c r="J178" s="368"/>
      <c r="K178" s="368"/>
      <c r="L178" s="368"/>
      <c r="M178" s="368"/>
      <c r="N178" s="368"/>
      <c r="O178" s="368"/>
      <c r="P178" s="368"/>
      <c r="Q178" s="368"/>
      <c r="R178" s="368"/>
      <c r="S178" s="368"/>
      <c r="T178" s="368"/>
      <c r="U178" s="368"/>
      <c r="V178" s="368"/>
      <c r="W178" s="368"/>
      <c r="X178" s="368"/>
      <c r="Y178" s="368"/>
      <c r="Z178" s="368"/>
      <c r="AA178" s="368"/>
      <c r="AB178" s="368"/>
      <c r="AC178" s="368"/>
      <c r="AD178" s="15"/>
    </row>
    <row r="179" spans="2:34" ht="15.75" customHeight="1" thickBot="1">
      <c r="B179" s="365"/>
      <c r="C179" s="369" t="s">
        <v>3</v>
      </c>
      <c r="D179" s="369"/>
      <c r="E179" s="369"/>
      <c r="F179" s="369"/>
      <c r="G179" s="373" t="s">
        <v>7</v>
      </c>
      <c r="H179" s="374"/>
      <c r="I179" s="374"/>
      <c r="J179" s="396"/>
      <c r="K179" s="396"/>
      <c r="L179" s="396"/>
      <c r="M179" s="397" t="s">
        <v>6</v>
      </c>
      <c r="N179" s="397"/>
      <c r="O179" s="398"/>
      <c r="P179" s="398"/>
      <c r="Q179" s="398"/>
      <c r="R179" s="398"/>
      <c r="S179" s="398"/>
      <c r="T179" s="398"/>
      <c r="U179" s="398"/>
      <c r="V179" s="398"/>
      <c r="W179" s="398"/>
      <c r="X179" s="398"/>
      <c r="Y179" s="398"/>
      <c r="Z179" s="398"/>
      <c r="AA179" s="398"/>
      <c r="AB179" s="398"/>
      <c r="AC179" s="398"/>
      <c r="AD179" s="399"/>
    </row>
    <row r="180" spans="2:34" ht="15.75" customHeight="1" thickTop="1">
      <c r="B180" s="363" t="s">
        <v>24</v>
      </c>
      <c r="C180" s="338" t="s">
        <v>27</v>
      </c>
      <c r="D180" s="338"/>
      <c r="E180" s="338"/>
      <c r="F180" s="338"/>
      <c r="G180" s="21" t="s">
        <v>11</v>
      </c>
      <c r="H180" s="317"/>
      <c r="I180" s="317"/>
      <c r="J180" s="317"/>
      <c r="K180" s="317"/>
      <c r="L180" s="317"/>
      <c r="M180" s="317"/>
      <c r="N180" s="317"/>
      <c r="O180" s="317"/>
      <c r="P180" s="317"/>
      <c r="Q180" s="317"/>
      <c r="R180" s="317"/>
      <c r="S180" s="317"/>
      <c r="T180" s="317"/>
      <c r="U180" s="317"/>
      <c r="V180" s="317"/>
      <c r="W180" s="317"/>
      <c r="X180" s="317"/>
      <c r="Y180" s="317"/>
      <c r="Z180" s="317"/>
      <c r="AA180" s="317"/>
      <c r="AB180" s="317"/>
      <c r="AC180" s="317"/>
      <c r="AD180" s="22" t="s">
        <v>12</v>
      </c>
    </row>
    <row r="181" spans="2:34" ht="15.75" customHeight="1">
      <c r="B181" s="364"/>
      <c r="C181" s="339" t="s">
        <v>1</v>
      </c>
      <c r="D181" s="339"/>
      <c r="E181" s="339"/>
      <c r="F181" s="339"/>
      <c r="G181" s="16" t="s">
        <v>32</v>
      </c>
      <c r="H181" s="89"/>
      <c r="I181" s="300" t="s">
        <v>14</v>
      </c>
      <c r="J181" s="300"/>
      <c r="K181" s="301"/>
      <c r="L181" s="17" t="s">
        <v>48</v>
      </c>
      <c r="M181" s="89"/>
      <c r="N181" s="300" t="s">
        <v>15</v>
      </c>
      <c r="O181" s="300"/>
      <c r="P181" s="300"/>
      <c r="Q181" s="301"/>
      <c r="R181" s="18" t="s">
        <v>49</v>
      </c>
      <c r="S181" s="89"/>
      <c r="T181" s="300" t="s">
        <v>16</v>
      </c>
      <c r="U181" s="300"/>
      <c r="V181" s="300"/>
      <c r="W181" s="299"/>
      <c r="X181" s="299"/>
      <c r="Y181" s="299"/>
      <c r="Z181" s="299"/>
      <c r="AA181" s="299"/>
      <c r="AB181" s="299"/>
      <c r="AC181" s="299"/>
      <c r="AD181" s="19" t="s">
        <v>12</v>
      </c>
      <c r="AF181" s="92" t="b">
        <v>0</v>
      </c>
      <c r="AG181" s="92" t="b">
        <v>0</v>
      </c>
      <c r="AH181" s="92" t="b">
        <v>0</v>
      </c>
    </row>
    <row r="182" spans="2:34" ht="15.75" customHeight="1">
      <c r="B182" s="364"/>
      <c r="C182" s="339" t="s">
        <v>2</v>
      </c>
      <c r="D182" s="339"/>
      <c r="E182" s="339"/>
      <c r="F182" s="339"/>
      <c r="G182" s="349" t="s">
        <v>90</v>
      </c>
      <c r="H182" s="349"/>
      <c r="I182" s="367"/>
      <c r="J182" s="367"/>
      <c r="K182" s="31" t="s">
        <v>9</v>
      </c>
      <c r="L182" s="367"/>
      <c r="M182" s="367"/>
      <c r="N182" s="31" t="s">
        <v>10</v>
      </c>
      <c r="O182" s="367"/>
      <c r="P182" s="367"/>
      <c r="Q182" s="31" t="s">
        <v>8</v>
      </c>
      <c r="R182" s="297"/>
      <c r="S182" s="297"/>
      <c r="T182" s="297"/>
      <c r="U182" s="297"/>
      <c r="V182" s="297"/>
      <c r="W182" s="297"/>
      <c r="X182" s="297"/>
      <c r="Y182" s="297"/>
      <c r="Z182" s="297"/>
      <c r="AA182" s="297"/>
      <c r="AB182" s="297"/>
      <c r="AC182" s="297"/>
      <c r="AD182" s="298"/>
    </row>
    <row r="183" spans="2:34" ht="15.75" customHeight="1">
      <c r="B183" s="364"/>
      <c r="C183" s="339" t="s">
        <v>4</v>
      </c>
      <c r="D183" s="339"/>
      <c r="E183" s="339"/>
      <c r="F183" s="339"/>
      <c r="G183" s="20" t="s">
        <v>26</v>
      </c>
      <c r="H183" s="368"/>
      <c r="I183" s="368"/>
      <c r="J183" s="368"/>
      <c r="K183" s="368"/>
      <c r="L183" s="368"/>
      <c r="M183" s="368"/>
      <c r="N183" s="368"/>
      <c r="O183" s="368"/>
      <c r="P183" s="368"/>
      <c r="Q183" s="368"/>
      <c r="R183" s="368"/>
      <c r="S183" s="368"/>
      <c r="T183" s="368"/>
      <c r="U183" s="368"/>
      <c r="V183" s="368"/>
      <c r="W183" s="368"/>
      <c r="X183" s="368"/>
      <c r="Y183" s="368"/>
      <c r="Z183" s="368"/>
      <c r="AA183" s="368"/>
      <c r="AB183" s="368"/>
      <c r="AC183" s="368"/>
      <c r="AD183" s="15"/>
    </row>
    <row r="184" spans="2:34" ht="15.75" customHeight="1" thickBot="1">
      <c r="B184" s="365"/>
      <c r="C184" s="369" t="s">
        <v>3</v>
      </c>
      <c r="D184" s="369"/>
      <c r="E184" s="369"/>
      <c r="F184" s="369"/>
      <c r="G184" s="373" t="s">
        <v>7</v>
      </c>
      <c r="H184" s="374"/>
      <c r="I184" s="374"/>
      <c r="J184" s="396"/>
      <c r="K184" s="396"/>
      <c r="L184" s="396"/>
      <c r="M184" s="397" t="s">
        <v>6</v>
      </c>
      <c r="N184" s="397"/>
      <c r="O184" s="398"/>
      <c r="P184" s="398"/>
      <c r="Q184" s="398"/>
      <c r="R184" s="398"/>
      <c r="S184" s="398"/>
      <c r="T184" s="398"/>
      <c r="U184" s="398"/>
      <c r="V184" s="398"/>
      <c r="W184" s="398"/>
      <c r="X184" s="398"/>
      <c r="Y184" s="398"/>
      <c r="Z184" s="398"/>
      <c r="AA184" s="398"/>
      <c r="AB184" s="398"/>
      <c r="AC184" s="398"/>
      <c r="AD184" s="399"/>
    </row>
    <row r="185" spans="2:34" ht="15.75" customHeight="1" thickTop="1">
      <c r="B185" s="363" t="s">
        <v>25</v>
      </c>
      <c r="C185" s="338" t="s">
        <v>27</v>
      </c>
      <c r="D185" s="338"/>
      <c r="E185" s="338"/>
      <c r="F185" s="338"/>
      <c r="G185" s="21" t="s">
        <v>11</v>
      </c>
      <c r="H185" s="317"/>
      <c r="I185" s="317"/>
      <c r="J185" s="317"/>
      <c r="K185" s="317"/>
      <c r="L185" s="317"/>
      <c r="M185" s="317"/>
      <c r="N185" s="317"/>
      <c r="O185" s="317"/>
      <c r="P185" s="317"/>
      <c r="Q185" s="317"/>
      <c r="R185" s="317"/>
      <c r="S185" s="317"/>
      <c r="T185" s="317"/>
      <c r="U185" s="317"/>
      <c r="V185" s="317"/>
      <c r="W185" s="317"/>
      <c r="X185" s="317"/>
      <c r="Y185" s="317"/>
      <c r="Z185" s="317"/>
      <c r="AA185" s="317"/>
      <c r="AB185" s="317"/>
      <c r="AC185" s="317"/>
      <c r="AD185" s="22" t="s">
        <v>12</v>
      </c>
    </row>
    <row r="186" spans="2:34" ht="15.75" customHeight="1">
      <c r="B186" s="364"/>
      <c r="C186" s="339" t="s">
        <v>1</v>
      </c>
      <c r="D186" s="339"/>
      <c r="E186" s="339"/>
      <c r="F186" s="339"/>
      <c r="G186" s="16" t="s">
        <v>32</v>
      </c>
      <c r="H186" s="89"/>
      <c r="I186" s="300" t="s">
        <v>14</v>
      </c>
      <c r="J186" s="300"/>
      <c r="K186" s="301"/>
      <c r="L186" s="17" t="s">
        <v>48</v>
      </c>
      <c r="M186" s="89"/>
      <c r="N186" s="300" t="s">
        <v>15</v>
      </c>
      <c r="O186" s="300"/>
      <c r="P186" s="300"/>
      <c r="Q186" s="301"/>
      <c r="R186" s="18" t="s">
        <v>49</v>
      </c>
      <c r="S186" s="89"/>
      <c r="T186" s="300" t="s">
        <v>16</v>
      </c>
      <c r="U186" s="300"/>
      <c r="V186" s="300"/>
      <c r="W186" s="299"/>
      <c r="X186" s="299"/>
      <c r="Y186" s="299"/>
      <c r="Z186" s="299"/>
      <c r="AA186" s="299"/>
      <c r="AB186" s="299"/>
      <c r="AC186" s="299"/>
      <c r="AD186" s="19" t="s">
        <v>12</v>
      </c>
      <c r="AF186" s="92" t="b">
        <v>0</v>
      </c>
      <c r="AG186" s="92" t="b">
        <v>0</v>
      </c>
      <c r="AH186" s="92" t="b">
        <v>0</v>
      </c>
    </row>
    <row r="187" spans="2:34" ht="15.75" customHeight="1">
      <c r="B187" s="364"/>
      <c r="C187" s="339" t="s">
        <v>2</v>
      </c>
      <c r="D187" s="339"/>
      <c r="E187" s="339"/>
      <c r="F187" s="339"/>
      <c r="G187" s="349" t="s">
        <v>146</v>
      </c>
      <c r="H187" s="349"/>
      <c r="I187" s="367"/>
      <c r="J187" s="367"/>
      <c r="K187" s="31" t="s">
        <v>9</v>
      </c>
      <c r="L187" s="367"/>
      <c r="M187" s="367"/>
      <c r="N187" s="31" t="s">
        <v>10</v>
      </c>
      <c r="O187" s="367"/>
      <c r="P187" s="367"/>
      <c r="Q187" s="31" t="s">
        <v>8</v>
      </c>
      <c r="R187" s="297"/>
      <c r="S187" s="297"/>
      <c r="T187" s="297"/>
      <c r="U187" s="297"/>
      <c r="V187" s="297"/>
      <c r="W187" s="297"/>
      <c r="X187" s="297"/>
      <c r="Y187" s="297"/>
      <c r="Z187" s="297"/>
      <c r="AA187" s="297"/>
      <c r="AB187" s="297"/>
      <c r="AC187" s="297"/>
      <c r="AD187" s="298"/>
    </row>
    <row r="188" spans="2:34" ht="15.75" customHeight="1">
      <c r="B188" s="364"/>
      <c r="C188" s="339" t="s">
        <v>4</v>
      </c>
      <c r="D188" s="339"/>
      <c r="E188" s="339"/>
      <c r="F188" s="339"/>
      <c r="G188" s="20" t="s">
        <v>26</v>
      </c>
      <c r="H188" s="368"/>
      <c r="I188" s="368"/>
      <c r="J188" s="368"/>
      <c r="K188" s="368"/>
      <c r="L188" s="368"/>
      <c r="M188" s="368"/>
      <c r="N188" s="368"/>
      <c r="O188" s="368"/>
      <c r="P188" s="368"/>
      <c r="Q188" s="368"/>
      <c r="R188" s="368"/>
      <c r="S188" s="368"/>
      <c r="T188" s="368"/>
      <c r="U188" s="368"/>
      <c r="V188" s="368"/>
      <c r="W188" s="368"/>
      <c r="X188" s="368"/>
      <c r="Y188" s="368"/>
      <c r="Z188" s="368"/>
      <c r="AA188" s="368"/>
      <c r="AB188" s="368"/>
      <c r="AC188" s="368"/>
      <c r="AD188" s="15"/>
    </row>
    <row r="189" spans="2:34" ht="15.75" customHeight="1">
      <c r="B189" s="364"/>
      <c r="C189" s="339" t="s">
        <v>3</v>
      </c>
      <c r="D189" s="339"/>
      <c r="E189" s="339"/>
      <c r="F189" s="339"/>
      <c r="G189" s="383" t="s">
        <v>7</v>
      </c>
      <c r="H189" s="384"/>
      <c r="I189" s="384"/>
      <c r="J189" s="385"/>
      <c r="K189" s="385"/>
      <c r="L189" s="385"/>
      <c r="M189" s="337" t="s">
        <v>6</v>
      </c>
      <c r="N189" s="337"/>
      <c r="O189" s="297"/>
      <c r="P189" s="297"/>
      <c r="Q189" s="297"/>
      <c r="R189" s="297"/>
      <c r="S189" s="297"/>
      <c r="T189" s="297"/>
      <c r="U189" s="297"/>
      <c r="V189" s="297"/>
      <c r="W189" s="297"/>
      <c r="X189" s="297"/>
      <c r="Y189" s="297"/>
      <c r="Z189" s="297"/>
      <c r="AA189" s="297"/>
      <c r="AB189" s="297"/>
      <c r="AC189" s="297"/>
      <c r="AD189" s="298"/>
    </row>
    <row r="190" spans="2:34" s="2" customFormat="1" ht="15.75" customHeight="1">
      <c r="B190" s="290" t="s">
        <v>34</v>
      </c>
      <c r="C190" s="290"/>
      <c r="D190" s="290"/>
      <c r="E190" s="290"/>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4"/>
    </row>
    <row r="191" spans="2:34" s="2" customFormat="1" ht="11.25" customHeight="1">
      <c r="B191" s="23" t="s">
        <v>36</v>
      </c>
      <c r="C191" s="292" t="s">
        <v>292</v>
      </c>
      <c r="D191" s="292"/>
      <c r="E191" s="292"/>
      <c r="F191" s="292"/>
      <c r="G191" s="292"/>
      <c r="H191" s="292"/>
      <c r="I191" s="292"/>
      <c r="J191" s="292"/>
      <c r="K191" s="292"/>
      <c r="L191" s="292"/>
      <c r="M191" s="292"/>
      <c r="N191" s="292"/>
      <c r="O191" s="292"/>
      <c r="P191" s="292"/>
      <c r="Q191" s="292"/>
      <c r="R191" s="292"/>
      <c r="S191" s="292"/>
      <c r="T191" s="292"/>
      <c r="U191" s="292"/>
      <c r="V191" s="292"/>
      <c r="W191" s="292"/>
      <c r="X191" s="292"/>
      <c r="Y191" s="292"/>
      <c r="Z191" s="292"/>
      <c r="AA191" s="292"/>
      <c r="AB191" s="292"/>
      <c r="AC191" s="292"/>
      <c r="AD191" s="292"/>
    </row>
    <row r="192" spans="2:34" s="2" customFormat="1" ht="22.5" customHeight="1">
      <c r="B192" s="23" t="s">
        <v>37</v>
      </c>
      <c r="C192" s="292" t="s">
        <v>378</v>
      </c>
      <c r="D192" s="292"/>
      <c r="E192" s="292"/>
      <c r="F192" s="292"/>
      <c r="G192" s="292"/>
      <c r="H192" s="292"/>
      <c r="I192" s="292"/>
      <c r="J192" s="292"/>
      <c r="K192" s="292"/>
      <c r="L192" s="292"/>
      <c r="M192" s="292"/>
      <c r="N192" s="292"/>
      <c r="O192" s="292"/>
      <c r="P192" s="292"/>
      <c r="Q192" s="292"/>
      <c r="R192" s="292"/>
      <c r="S192" s="292"/>
      <c r="T192" s="292"/>
      <c r="U192" s="292"/>
      <c r="V192" s="292"/>
      <c r="W192" s="292"/>
      <c r="X192" s="292"/>
      <c r="Y192" s="292"/>
      <c r="Z192" s="292"/>
      <c r="AA192" s="292"/>
      <c r="AB192" s="292"/>
      <c r="AC192" s="292"/>
      <c r="AD192" s="292"/>
    </row>
    <row r="193" spans="1:34" s="2" customFormat="1" ht="22.5" customHeight="1">
      <c r="B193" s="23" t="s">
        <v>44</v>
      </c>
      <c r="C193" s="292" t="s">
        <v>293</v>
      </c>
      <c r="D193" s="292"/>
      <c r="E193" s="292"/>
      <c r="F193" s="292"/>
      <c r="G193" s="292"/>
      <c r="H193" s="292"/>
      <c r="I193" s="292"/>
      <c r="J193" s="292"/>
      <c r="K193" s="292"/>
      <c r="L193" s="292"/>
      <c r="M193" s="292"/>
      <c r="N193" s="292"/>
      <c r="O193" s="292"/>
      <c r="P193" s="292"/>
      <c r="Q193" s="292"/>
      <c r="R193" s="292"/>
      <c r="S193" s="292"/>
      <c r="T193" s="292"/>
      <c r="U193" s="292"/>
      <c r="V193" s="292"/>
      <c r="W193" s="292"/>
      <c r="X193" s="292"/>
      <c r="Y193" s="292"/>
      <c r="Z193" s="292"/>
      <c r="AA193" s="292"/>
      <c r="AB193" s="292"/>
      <c r="AC193" s="292"/>
      <c r="AD193" s="292"/>
    </row>
    <row r="194" spans="1:34" s="2" customFormat="1" ht="11.25">
      <c r="B194" s="23" t="s">
        <v>39</v>
      </c>
      <c r="C194" s="292" t="s">
        <v>294</v>
      </c>
      <c r="D194" s="292"/>
      <c r="E194" s="292"/>
      <c r="F194" s="292"/>
      <c r="G194" s="292"/>
      <c r="H194" s="292"/>
      <c r="I194" s="292"/>
      <c r="J194" s="292"/>
      <c r="K194" s="292"/>
      <c r="L194" s="292"/>
      <c r="M194" s="292"/>
      <c r="N194" s="292"/>
      <c r="O194" s="292"/>
      <c r="P194" s="292"/>
      <c r="Q194" s="292"/>
      <c r="R194" s="292"/>
      <c r="S194" s="292"/>
      <c r="T194" s="292"/>
      <c r="U194" s="292"/>
      <c r="V194" s="292"/>
      <c r="W194" s="292"/>
      <c r="X194" s="292"/>
      <c r="Y194" s="292"/>
      <c r="Z194" s="292"/>
      <c r="AA194" s="292"/>
      <c r="AB194" s="292"/>
      <c r="AC194" s="292"/>
      <c r="AD194" s="292"/>
    </row>
    <row r="195" spans="1:34" s="2" customFormat="1" ht="46.5" customHeight="1">
      <c r="B195" s="23" t="s">
        <v>96</v>
      </c>
      <c r="C195" s="292" t="s">
        <v>365</v>
      </c>
      <c r="D195" s="292"/>
      <c r="E195" s="292"/>
      <c r="F195" s="292"/>
      <c r="G195" s="292"/>
      <c r="H195" s="292"/>
      <c r="I195" s="292"/>
      <c r="J195" s="292"/>
      <c r="K195" s="292"/>
      <c r="L195" s="292"/>
      <c r="M195" s="292"/>
      <c r="N195" s="292"/>
      <c r="O195" s="292"/>
      <c r="P195" s="292"/>
      <c r="Q195" s="292"/>
      <c r="R195" s="292"/>
      <c r="S195" s="292"/>
      <c r="T195" s="292"/>
      <c r="U195" s="292"/>
      <c r="V195" s="292"/>
      <c r="W195" s="292"/>
      <c r="X195" s="292"/>
      <c r="Y195" s="292"/>
      <c r="Z195" s="292"/>
      <c r="AA195" s="292"/>
      <c r="AB195" s="292"/>
      <c r="AC195" s="292"/>
      <c r="AD195" s="292"/>
    </row>
    <row r="196" spans="1:34" s="2" customFormat="1" ht="60" customHeight="1">
      <c r="B196" s="23" t="s">
        <v>45</v>
      </c>
      <c r="C196" s="293" t="s">
        <v>311</v>
      </c>
      <c r="D196" s="293"/>
      <c r="E196" s="293"/>
      <c r="F196" s="293"/>
      <c r="G196" s="293"/>
      <c r="H196" s="293"/>
      <c r="I196" s="293"/>
      <c r="J196" s="293"/>
      <c r="K196" s="293"/>
      <c r="L196" s="293"/>
      <c r="M196" s="293"/>
      <c r="N196" s="293"/>
      <c r="O196" s="293"/>
      <c r="P196" s="293"/>
      <c r="Q196" s="293"/>
      <c r="R196" s="293"/>
      <c r="S196" s="293"/>
      <c r="T196" s="293"/>
      <c r="U196" s="293"/>
      <c r="V196" s="293"/>
      <c r="W196" s="293"/>
      <c r="X196" s="293"/>
      <c r="Y196" s="293"/>
      <c r="Z196" s="293"/>
      <c r="AA196" s="293"/>
      <c r="AB196" s="293"/>
      <c r="AC196" s="293"/>
      <c r="AD196" s="293"/>
      <c r="AE196" s="109"/>
      <c r="AF196" s="109"/>
      <c r="AG196" s="109"/>
      <c r="AH196" s="109"/>
    </row>
    <row r="197" spans="1:34" s="2" customFormat="1" ht="23.1" customHeight="1">
      <c r="B197" s="23" t="s">
        <v>46</v>
      </c>
      <c r="C197" s="292" t="s">
        <v>296</v>
      </c>
      <c r="D197" s="292"/>
      <c r="E197" s="292"/>
      <c r="F197" s="292"/>
      <c r="G197" s="292"/>
      <c r="H197" s="292"/>
      <c r="I197" s="292"/>
      <c r="J197" s="292"/>
      <c r="K197" s="292"/>
      <c r="L197" s="292"/>
      <c r="M197" s="292"/>
      <c r="N197" s="292"/>
      <c r="O197" s="292"/>
      <c r="P197" s="292"/>
      <c r="Q197" s="292"/>
      <c r="R197" s="292"/>
      <c r="S197" s="292"/>
      <c r="T197" s="292"/>
      <c r="U197" s="292"/>
      <c r="V197" s="292"/>
      <c r="W197" s="292"/>
      <c r="X197" s="292"/>
      <c r="Y197" s="292"/>
      <c r="Z197" s="292"/>
      <c r="AA197" s="292"/>
      <c r="AB197" s="292"/>
      <c r="AC197" s="292"/>
      <c r="AD197" s="292"/>
      <c r="AE197" s="109"/>
      <c r="AF197" s="109"/>
      <c r="AG197" s="109"/>
      <c r="AH197" s="109"/>
    </row>
    <row r="198" spans="1:34" s="2" customFormat="1" ht="11.25" customHeight="1">
      <c r="B198" s="23" t="s">
        <v>47</v>
      </c>
      <c r="C198" s="292" t="s">
        <v>297</v>
      </c>
      <c r="D198" s="292"/>
      <c r="E198" s="292"/>
      <c r="F198" s="292"/>
      <c r="G198" s="292"/>
      <c r="H198" s="292"/>
      <c r="I198" s="292"/>
      <c r="J198" s="292"/>
      <c r="K198" s="292"/>
      <c r="L198" s="292"/>
      <c r="M198" s="292"/>
      <c r="N198" s="292"/>
      <c r="O198" s="292"/>
      <c r="P198" s="292"/>
      <c r="Q198" s="292"/>
      <c r="R198" s="292"/>
      <c r="S198" s="292"/>
      <c r="T198" s="292"/>
      <c r="U198" s="292"/>
      <c r="V198" s="292"/>
      <c r="W198" s="292"/>
      <c r="X198" s="292"/>
      <c r="Y198" s="292"/>
      <c r="Z198" s="292"/>
      <c r="AA198" s="292"/>
      <c r="AB198" s="292"/>
      <c r="AC198" s="292"/>
      <c r="AD198" s="292"/>
      <c r="AE198" s="109"/>
      <c r="AF198" s="109"/>
      <c r="AG198" s="109"/>
      <c r="AH198" s="109"/>
    </row>
    <row r="199" spans="1:34"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108"/>
      <c r="AF199" s="108"/>
      <c r="AG199" s="108"/>
      <c r="AH199" s="108"/>
    </row>
    <row r="200" spans="1:34" ht="15.75" customHeight="1"/>
    <row r="201" spans="1:34" s="2" customFormat="1" ht="15.75" customHeight="1">
      <c r="A201" s="13" t="s">
        <v>65</v>
      </c>
      <c r="B201" s="24" t="s">
        <v>69</v>
      </c>
      <c r="C201" s="1"/>
      <c r="D201" s="1"/>
      <c r="E201" s="1"/>
      <c r="F201" s="1"/>
      <c r="G201" s="1"/>
      <c r="H201" s="1"/>
      <c r="I201" s="1"/>
      <c r="J201" s="1"/>
      <c r="K201" s="1"/>
      <c r="L201" s="1"/>
      <c r="M201" s="1"/>
      <c r="N201" s="24"/>
      <c r="O201" s="1"/>
      <c r="P201" s="1"/>
      <c r="Q201" s="1"/>
      <c r="R201" s="1"/>
      <c r="S201" s="1"/>
      <c r="T201" s="1"/>
      <c r="U201" s="1"/>
      <c r="V201" s="1"/>
      <c r="W201" s="1"/>
      <c r="X201" s="1"/>
      <c r="Y201" s="1"/>
      <c r="Z201" s="1"/>
      <c r="AA201" s="1"/>
      <c r="AB201" s="1"/>
      <c r="AC201" s="1"/>
      <c r="AD201" s="25" t="s">
        <v>68</v>
      </c>
      <c r="AE201" s="109"/>
      <c r="AF201" s="109"/>
      <c r="AG201" s="109"/>
      <c r="AH201" s="109"/>
    </row>
    <row r="202" spans="1:34" s="2" customFormat="1" ht="65.099999999999994" customHeight="1">
      <c r="A202" s="13"/>
      <c r="B202" s="350" t="s">
        <v>373</v>
      </c>
      <c r="C202" s="350"/>
      <c r="D202" s="350"/>
      <c r="E202" s="350"/>
      <c r="F202" s="350"/>
      <c r="G202" s="350"/>
      <c r="H202" s="350"/>
      <c r="I202" s="350"/>
      <c r="J202" s="350"/>
      <c r="K202" s="350"/>
      <c r="L202" s="350"/>
      <c r="M202" s="350"/>
      <c r="N202" s="350"/>
      <c r="O202" s="350"/>
      <c r="P202" s="350"/>
      <c r="Q202" s="350"/>
      <c r="R202" s="350"/>
      <c r="S202" s="350"/>
      <c r="T202" s="350"/>
      <c r="U202" s="350"/>
      <c r="V202" s="350"/>
      <c r="W202" s="350"/>
      <c r="X202" s="350"/>
      <c r="Y202" s="350"/>
      <c r="Z202" s="350"/>
      <c r="AA202" s="350"/>
      <c r="AB202" s="350"/>
      <c r="AC202" s="350"/>
      <c r="AD202" s="350"/>
      <c r="AE202" s="109"/>
      <c r="AF202" s="109"/>
      <c r="AG202" s="109"/>
      <c r="AH202" s="109"/>
    </row>
    <row r="203" spans="1:34" s="2" customFormat="1" ht="15.75" customHeight="1">
      <c r="A203" s="1"/>
      <c r="B203" s="330" t="s">
        <v>53</v>
      </c>
      <c r="C203" s="296" t="s">
        <v>27</v>
      </c>
      <c r="D203" s="297"/>
      <c r="E203" s="297"/>
      <c r="F203" s="298"/>
      <c r="G203" s="14" t="s">
        <v>11</v>
      </c>
      <c r="H203" s="299"/>
      <c r="I203" s="299"/>
      <c r="J203" s="299"/>
      <c r="K203" s="299"/>
      <c r="L203" s="299"/>
      <c r="M203" s="299"/>
      <c r="N203" s="299"/>
      <c r="O203" s="299"/>
      <c r="P203" s="299"/>
      <c r="Q203" s="299"/>
      <c r="R203" s="299"/>
      <c r="S203" s="299"/>
      <c r="T203" s="299"/>
      <c r="U203" s="299"/>
      <c r="V203" s="299"/>
      <c r="W203" s="299"/>
      <c r="X203" s="299"/>
      <c r="Y203" s="299"/>
      <c r="Z203" s="299"/>
      <c r="AA203" s="299"/>
      <c r="AB203" s="299"/>
      <c r="AC203" s="299"/>
      <c r="AD203" s="15" t="s">
        <v>12</v>
      </c>
    </row>
    <row r="204" spans="1:34" ht="15.75" customHeight="1">
      <c r="B204" s="312"/>
      <c r="C204" s="296" t="s">
        <v>1</v>
      </c>
      <c r="D204" s="297"/>
      <c r="E204" s="297"/>
      <c r="F204" s="298"/>
      <c r="G204" s="16" t="s">
        <v>32</v>
      </c>
      <c r="H204" s="89"/>
      <c r="I204" s="300" t="s">
        <v>14</v>
      </c>
      <c r="J204" s="300"/>
      <c r="K204" s="301"/>
      <c r="L204" s="17" t="s">
        <v>48</v>
      </c>
      <c r="M204" s="89"/>
      <c r="N204" s="300" t="s">
        <v>15</v>
      </c>
      <c r="O204" s="300"/>
      <c r="P204" s="300"/>
      <c r="Q204" s="301"/>
      <c r="R204" s="18" t="s">
        <v>49</v>
      </c>
      <c r="S204" s="89"/>
      <c r="T204" s="300" t="s">
        <v>16</v>
      </c>
      <c r="U204" s="300"/>
      <c r="V204" s="300"/>
      <c r="W204" s="299"/>
      <c r="X204" s="299"/>
      <c r="Y204" s="299"/>
      <c r="Z204" s="299"/>
      <c r="AA204" s="299"/>
      <c r="AB204" s="299"/>
      <c r="AC204" s="299"/>
      <c r="AD204" s="19" t="s">
        <v>12</v>
      </c>
      <c r="AF204" s="92" t="b">
        <v>0</v>
      </c>
      <c r="AG204" s="92" t="b">
        <v>0</v>
      </c>
      <c r="AH204" s="92" t="b">
        <v>0</v>
      </c>
    </row>
    <row r="205" spans="1:34" ht="15.75" customHeight="1">
      <c r="B205" s="312"/>
      <c r="C205" s="296" t="s">
        <v>4</v>
      </c>
      <c r="D205" s="297"/>
      <c r="E205" s="297"/>
      <c r="F205" s="298"/>
      <c r="G205" s="20" t="s">
        <v>26</v>
      </c>
      <c r="H205" s="302"/>
      <c r="I205" s="302"/>
      <c r="J205" s="302"/>
      <c r="K205" s="302"/>
      <c r="L205" s="302"/>
      <c r="M205" s="302"/>
      <c r="N205" s="302"/>
      <c r="O205" s="302"/>
      <c r="P205" s="302"/>
      <c r="Q205" s="302"/>
      <c r="R205" s="302"/>
      <c r="S205" s="302"/>
      <c r="T205" s="302"/>
      <c r="U205" s="302"/>
      <c r="V205" s="302"/>
      <c r="W205" s="302"/>
      <c r="X205" s="302"/>
      <c r="Y205" s="302"/>
      <c r="Z205" s="302"/>
      <c r="AA205" s="302"/>
      <c r="AB205" s="302"/>
      <c r="AC205" s="302"/>
      <c r="AD205" s="15"/>
    </row>
    <row r="206" spans="1:34" ht="15.75" customHeight="1">
      <c r="B206" s="312"/>
      <c r="C206" s="303" t="s">
        <v>144</v>
      </c>
      <c r="D206" s="304"/>
      <c r="E206" s="304"/>
      <c r="F206" s="305"/>
      <c r="G206" s="306" t="s">
        <v>90</v>
      </c>
      <c r="H206" s="306"/>
      <c r="I206" s="307"/>
      <c r="J206" s="307"/>
      <c r="K206" s="61" t="s">
        <v>9</v>
      </c>
      <c r="L206" s="307"/>
      <c r="M206" s="307"/>
      <c r="N206" s="61" t="s">
        <v>10</v>
      </c>
      <c r="O206" s="307"/>
      <c r="P206" s="307"/>
      <c r="Q206" s="61" t="s">
        <v>8</v>
      </c>
      <c r="R206" s="308"/>
      <c r="S206" s="308"/>
      <c r="T206" s="308"/>
      <c r="U206" s="308"/>
      <c r="V206" s="308"/>
      <c r="W206" s="308"/>
      <c r="X206" s="308"/>
      <c r="Y206" s="308"/>
      <c r="Z206" s="308"/>
      <c r="AA206" s="308"/>
      <c r="AB206" s="308"/>
      <c r="AC206" s="308"/>
      <c r="AD206" s="309"/>
      <c r="AE206" s="12"/>
    </row>
    <row r="207" spans="1:34" s="2" customFormat="1" ht="15.75" customHeight="1">
      <c r="A207" s="1"/>
      <c r="B207" s="312"/>
      <c r="C207" s="278" t="s">
        <v>31</v>
      </c>
      <c r="D207" s="281" t="s">
        <v>364</v>
      </c>
      <c r="E207" s="282"/>
      <c r="F207" s="282"/>
      <c r="G207" s="282"/>
      <c r="H207" s="282"/>
      <c r="I207" s="282"/>
      <c r="J207" s="282"/>
      <c r="K207" s="282"/>
      <c r="L207" s="282"/>
      <c r="M207" s="282"/>
      <c r="N207" s="282"/>
      <c r="O207" s="282"/>
      <c r="P207" s="282"/>
      <c r="Q207" s="282"/>
      <c r="R207" s="282"/>
      <c r="S207" s="282"/>
      <c r="T207" s="282"/>
      <c r="U207" s="282"/>
      <c r="V207" s="282"/>
      <c r="W207" s="282"/>
      <c r="X207" s="282"/>
      <c r="Y207" s="282"/>
      <c r="Z207" s="282"/>
      <c r="AA207" s="282"/>
      <c r="AB207" s="282"/>
      <c r="AC207" s="282"/>
      <c r="AD207" s="283"/>
      <c r="AE207" s="11"/>
    </row>
    <row r="208" spans="1:34" s="2" customFormat="1" ht="15.75" customHeight="1">
      <c r="A208" s="1"/>
      <c r="B208" s="312"/>
      <c r="C208" s="279"/>
      <c r="D208" s="284"/>
      <c r="E208" s="285"/>
      <c r="F208" s="285"/>
      <c r="G208" s="285"/>
      <c r="H208" s="285"/>
      <c r="I208" s="285"/>
      <c r="J208" s="285"/>
      <c r="K208" s="285"/>
      <c r="L208" s="285"/>
      <c r="M208" s="285"/>
      <c r="N208" s="285"/>
      <c r="O208" s="285"/>
      <c r="P208" s="285"/>
      <c r="Q208" s="285"/>
      <c r="R208" s="285"/>
      <c r="S208" s="285"/>
      <c r="T208" s="285"/>
      <c r="U208" s="285"/>
      <c r="V208" s="285"/>
      <c r="W208" s="285"/>
      <c r="X208" s="285"/>
      <c r="Y208" s="285"/>
      <c r="Z208" s="285"/>
      <c r="AA208" s="285"/>
      <c r="AB208" s="285"/>
      <c r="AC208" s="285"/>
      <c r="AD208" s="286"/>
      <c r="AE208" s="11"/>
    </row>
    <row r="209" spans="1:105" s="2" customFormat="1" ht="15.75" customHeight="1">
      <c r="A209" s="1"/>
      <c r="B209" s="312"/>
      <c r="C209" s="279"/>
      <c r="D209" s="284"/>
      <c r="E209" s="285"/>
      <c r="F209" s="285"/>
      <c r="G209" s="285"/>
      <c r="H209" s="285"/>
      <c r="I209" s="285"/>
      <c r="J209" s="285"/>
      <c r="K209" s="285"/>
      <c r="L209" s="285"/>
      <c r="M209" s="285"/>
      <c r="N209" s="285"/>
      <c r="O209" s="285"/>
      <c r="P209" s="285"/>
      <c r="Q209" s="285"/>
      <c r="R209" s="285"/>
      <c r="S209" s="285"/>
      <c r="T209" s="285"/>
      <c r="U209" s="285"/>
      <c r="V209" s="285"/>
      <c r="W209" s="285"/>
      <c r="X209" s="285"/>
      <c r="Y209" s="285"/>
      <c r="Z209" s="285"/>
      <c r="AA209" s="285"/>
      <c r="AB209" s="285"/>
      <c r="AC209" s="285"/>
      <c r="AD209" s="286"/>
      <c r="AE209" s="11"/>
    </row>
    <row r="210" spans="1:105" ht="10.5" customHeight="1">
      <c r="B210" s="312"/>
      <c r="C210" s="279"/>
      <c r="D210" s="284"/>
      <c r="E210" s="285"/>
      <c r="F210" s="285"/>
      <c r="G210" s="285"/>
      <c r="H210" s="285"/>
      <c r="I210" s="285"/>
      <c r="J210" s="285"/>
      <c r="K210" s="285"/>
      <c r="L210" s="285"/>
      <c r="M210" s="285"/>
      <c r="N210" s="285"/>
      <c r="O210" s="285"/>
      <c r="P210" s="285"/>
      <c r="Q210" s="285"/>
      <c r="R210" s="285"/>
      <c r="S210" s="285"/>
      <c r="T210" s="285"/>
      <c r="U210" s="285"/>
      <c r="V210" s="285"/>
      <c r="W210" s="285"/>
      <c r="X210" s="285"/>
      <c r="Y210" s="285"/>
      <c r="Z210" s="285"/>
      <c r="AA210" s="285"/>
      <c r="AB210" s="285"/>
      <c r="AC210" s="285"/>
      <c r="AD210" s="286"/>
      <c r="AE210" s="12"/>
    </row>
    <row r="211" spans="1:105" s="2" customFormat="1" ht="15.75" customHeight="1" thickBot="1">
      <c r="A211" s="1"/>
      <c r="B211" s="312"/>
      <c r="C211" s="320"/>
      <c r="D211" s="321"/>
      <c r="E211" s="322"/>
      <c r="F211" s="322"/>
      <c r="G211" s="322"/>
      <c r="H211" s="322"/>
      <c r="I211" s="322"/>
      <c r="J211" s="322"/>
      <c r="K211" s="322"/>
      <c r="L211" s="322"/>
      <c r="M211" s="322"/>
      <c r="N211" s="322"/>
      <c r="O211" s="322"/>
      <c r="P211" s="322"/>
      <c r="Q211" s="322"/>
      <c r="R211" s="322"/>
      <c r="S211" s="322"/>
      <c r="T211" s="322"/>
      <c r="U211" s="322"/>
      <c r="V211" s="322"/>
      <c r="W211" s="322"/>
      <c r="X211" s="322"/>
      <c r="Y211" s="322"/>
      <c r="Z211" s="322"/>
      <c r="AA211" s="322"/>
      <c r="AB211" s="322"/>
      <c r="AC211" s="322"/>
      <c r="AD211" s="323"/>
      <c r="AE211" s="11"/>
    </row>
    <row r="212" spans="1:105" s="2" customFormat="1" ht="15.75" customHeight="1" thickTop="1">
      <c r="A212" s="1"/>
      <c r="B212" s="311" t="s">
        <v>54</v>
      </c>
      <c r="C212" s="314" t="s">
        <v>27</v>
      </c>
      <c r="D212" s="315"/>
      <c r="E212" s="315"/>
      <c r="F212" s="316"/>
      <c r="G212" s="21" t="s">
        <v>11</v>
      </c>
      <c r="H212" s="317"/>
      <c r="I212" s="317"/>
      <c r="J212" s="317"/>
      <c r="K212" s="317"/>
      <c r="L212" s="317"/>
      <c r="M212" s="317"/>
      <c r="N212" s="317"/>
      <c r="O212" s="317"/>
      <c r="P212" s="317"/>
      <c r="Q212" s="317"/>
      <c r="R212" s="317"/>
      <c r="S212" s="317"/>
      <c r="T212" s="317"/>
      <c r="U212" s="317"/>
      <c r="V212" s="317"/>
      <c r="W212" s="317"/>
      <c r="X212" s="317"/>
      <c r="Y212" s="317"/>
      <c r="Z212" s="317"/>
      <c r="AA212" s="317"/>
      <c r="AB212" s="317"/>
      <c r="AC212" s="317"/>
      <c r="AD212" s="22" t="s">
        <v>12</v>
      </c>
    </row>
    <row r="213" spans="1:105" s="2" customFormat="1" ht="15.75" customHeight="1">
      <c r="A213" s="1"/>
      <c r="B213" s="312"/>
      <c r="C213" s="296" t="s">
        <v>1</v>
      </c>
      <c r="D213" s="297"/>
      <c r="E213" s="297"/>
      <c r="F213" s="298"/>
      <c r="G213" s="16" t="s">
        <v>32</v>
      </c>
      <c r="H213" s="89"/>
      <c r="I213" s="300" t="s">
        <v>14</v>
      </c>
      <c r="J213" s="300"/>
      <c r="K213" s="301"/>
      <c r="L213" s="17" t="s">
        <v>48</v>
      </c>
      <c r="M213" s="89"/>
      <c r="N213" s="300" t="s">
        <v>15</v>
      </c>
      <c r="O213" s="300"/>
      <c r="P213" s="300"/>
      <c r="Q213" s="301"/>
      <c r="R213" s="18" t="s">
        <v>49</v>
      </c>
      <c r="S213" s="89"/>
      <c r="T213" s="300" t="s">
        <v>16</v>
      </c>
      <c r="U213" s="300"/>
      <c r="V213" s="300"/>
      <c r="W213" s="299"/>
      <c r="X213" s="299"/>
      <c r="Y213" s="299"/>
      <c r="Z213" s="299"/>
      <c r="AA213" s="299"/>
      <c r="AB213" s="299"/>
      <c r="AC213" s="299"/>
      <c r="AD213" s="19" t="s">
        <v>12</v>
      </c>
      <c r="AE213" s="1"/>
      <c r="AF213" s="92" t="b">
        <v>0</v>
      </c>
      <c r="AG213" s="92" t="b">
        <v>0</v>
      </c>
      <c r="AH213" s="92" t="b">
        <v>0</v>
      </c>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row>
    <row r="214" spans="1:105" s="2" customFormat="1" ht="15.75" customHeight="1">
      <c r="A214" s="1"/>
      <c r="B214" s="312"/>
      <c r="C214" s="296" t="s">
        <v>4</v>
      </c>
      <c r="D214" s="297"/>
      <c r="E214" s="297"/>
      <c r="F214" s="298"/>
      <c r="G214" s="20" t="s">
        <v>26</v>
      </c>
      <c r="H214" s="302"/>
      <c r="I214" s="302"/>
      <c r="J214" s="302"/>
      <c r="K214" s="302"/>
      <c r="L214" s="302"/>
      <c r="M214" s="302"/>
      <c r="N214" s="302"/>
      <c r="O214" s="302"/>
      <c r="P214" s="302"/>
      <c r="Q214" s="302"/>
      <c r="R214" s="302"/>
      <c r="S214" s="302"/>
      <c r="T214" s="302"/>
      <c r="U214" s="302"/>
      <c r="V214" s="302"/>
      <c r="W214" s="302"/>
      <c r="X214" s="302"/>
      <c r="Y214" s="302"/>
      <c r="Z214" s="302"/>
      <c r="AA214" s="302"/>
      <c r="AB214" s="302"/>
      <c r="AC214" s="302"/>
      <c r="AD214" s="15"/>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c r="CZ214" s="1"/>
      <c r="DA214" s="1"/>
    </row>
    <row r="215" spans="1:105" ht="15.75" customHeight="1">
      <c r="B215" s="312"/>
      <c r="C215" s="303" t="s">
        <v>144</v>
      </c>
      <c r="D215" s="304"/>
      <c r="E215" s="304"/>
      <c r="F215" s="305"/>
      <c r="G215" s="306" t="s">
        <v>90</v>
      </c>
      <c r="H215" s="306"/>
      <c r="I215" s="307"/>
      <c r="J215" s="307"/>
      <c r="K215" s="61" t="s">
        <v>9</v>
      </c>
      <c r="L215" s="307"/>
      <c r="M215" s="307"/>
      <c r="N215" s="61" t="s">
        <v>10</v>
      </c>
      <c r="O215" s="307"/>
      <c r="P215" s="307"/>
      <c r="Q215" s="61" t="s">
        <v>8</v>
      </c>
      <c r="R215" s="308"/>
      <c r="S215" s="308"/>
      <c r="T215" s="308"/>
      <c r="U215" s="308"/>
      <c r="V215" s="308"/>
      <c r="W215" s="308"/>
      <c r="X215" s="308"/>
      <c r="Y215" s="308"/>
      <c r="Z215" s="308"/>
      <c r="AA215" s="308"/>
      <c r="AB215" s="308"/>
      <c r="AC215" s="308"/>
      <c r="AD215" s="309"/>
      <c r="AE215" s="12"/>
    </row>
    <row r="216" spans="1:105" s="2" customFormat="1" ht="15.75" customHeight="1">
      <c r="A216" s="1"/>
      <c r="B216" s="312"/>
      <c r="C216" s="278" t="s">
        <v>31</v>
      </c>
      <c r="D216" s="281"/>
      <c r="E216" s="282"/>
      <c r="F216" s="282"/>
      <c r="G216" s="282"/>
      <c r="H216" s="282"/>
      <c r="I216" s="282"/>
      <c r="J216" s="282"/>
      <c r="K216" s="282"/>
      <c r="L216" s="282"/>
      <c r="M216" s="282"/>
      <c r="N216" s="282"/>
      <c r="O216" s="282"/>
      <c r="P216" s="282"/>
      <c r="Q216" s="282"/>
      <c r="R216" s="282"/>
      <c r="S216" s="282"/>
      <c r="T216" s="282"/>
      <c r="U216" s="282"/>
      <c r="V216" s="282"/>
      <c r="W216" s="282"/>
      <c r="X216" s="282"/>
      <c r="Y216" s="282"/>
      <c r="Z216" s="282"/>
      <c r="AA216" s="282"/>
      <c r="AB216" s="282"/>
      <c r="AC216" s="282"/>
      <c r="AD216" s="283"/>
      <c r="AE216" s="11"/>
    </row>
    <row r="217" spans="1:105" s="2" customFormat="1" ht="15.75" customHeight="1">
      <c r="A217" s="1"/>
      <c r="B217" s="312"/>
      <c r="C217" s="279"/>
      <c r="D217" s="284"/>
      <c r="E217" s="285"/>
      <c r="F217" s="285"/>
      <c r="G217" s="285"/>
      <c r="H217" s="285"/>
      <c r="I217" s="285"/>
      <c r="J217" s="285"/>
      <c r="K217" s="285"/>
      <c r="L217" s="285"/>
      <c r="M217" s="285"/>
      <c r="N217" s="285"/>
      <c r="O217" s="285"/>
      <c r="P217" s="285"/>
      <c r="Q217" s="285"/>
      <c r="R217" s="285"/>
      <c r="S217" s="285"/>
      <c r="T217" s="285"/>
      <c r="U217" s="285"/>
      <c r="V217" s="285"/>
      <c r="W217" s="285"/>
      <c r="X217" s="285"/>
      <c r="Y217" s="285"/>
      <c r="Z217" s="285"/>
      <c r="AA217" s="285"/>
      <c r="AB217" s="285"/>
      <c r="AC217" s="285"/>
      <c r="AD217" s="286"/>
      <c r="AE217" s="11"/>
    </row>
    <row r="218" spans="1:105" s="2" customFormat="1" ht="12.75" customHeight="1">
      <c r="A218" s="1"/>
      <c r="B218" s="312"/>
      <c r="C218" s="279"/>
      <c r="D218" s="284"/>
      <c r="E218" s="285"/>
      <c r="F218" s="285"/>
      <c r="G218" s="285"/>
      <c r="H218" s="285"/>
      <c r="I218" s="285"/>
      <c r="J218" s="285"/>
      <c r="K218" s="285"/>
      <c r="L218" s="285"/>
      <c r="M218" s="285"/>
      <c r="N218" s="285"/>
      <c r="O218" s="285"/>
      <c r="P218" s="285"/>
      <c r="Q218" s="285"/>
      <c r="R218" s="285"/>
      <c r="S218" s="285"/>
      <c r="T218" s="285"/>
      <c r="U218" s="285"/>
      <c r="V218" s="285"/>
      <c r="W218" s="285"/>
      <c r="X218" s="285"/>
      <c r="Y218" s="285"/>
      <c r="Z218" s="285"/>
      <c r="AA218" s="285"/>
      <c r="AB218" s="285"/>
      <c r="AC218" s="285"/>
      <c r="AD218" s="286"/>
      <c r="AE218" s="11"/>
    </row>
    <row r="219" spans="1:105" ht="8.25" customHeight="1">
      <c r="B219" s="312"/>
      <c r="C219" s="279"/>
      <c r="D219" s="284"/>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6"/>
      <c r="AE219" s="12"/>
    </row>
    <row r="220" spans="1:105" s="2" customFormat="1" ht="15.75" customHeight="1" thickBot="1">
      <c r="A220" s="1"/>
      <c r="B220" s="331"/>
      <c r="C220" s="320"/>
      <c r="D220" s="321"/>
      <c r="E220" s="322"/>
      <c r="F220" s="322"/>
      <c r="G220" s="322"/>
      <c r="H220" s="322"/>
      <c r="I220" s="322"/>
      <c r="J220" s="322"/>
      <c r="K220" s="322"/>
      <c r="L220" s="322"/>
      <c r="M220" s="322"/>
      <c r="N220" s="322"/>
      <c r="O220" s="322"/>
      <c r="P220" s="322"/>
      <c r="Q220" s="322"/>
      <c r="R220" s="322"/>
      <c r="S220" s="322"/>
      <c r="T220" s="322"/>
      <c r="U220" s="322"/>
      <c r="V220" s="322"/>
      <c r="W220" s="322"/>
      <c r="X220" s="322"/>
      <c r="Y220" s="322"/>
      <c r="Z220" s="322"/>
      <c r="AA220" s="322"/>
      <c r="AB220" s="322"/>
      <c r="AC220" s="322"/>
      <c r="AD220" s="323"/>
      <c r="AE220" s="11"/>
    </row>
    <row r="221" spans="1:105" s="2" customFormat="1" ht="15.75" customHeight="1" thickTop="1">
      <c r="A221" s="1"/>
      <c r="B221" s="311" t="s">
        <v>55</v>
      </c>
      <c r="C221" s="314" t="s">
        <v>27</v>
      </c>
      <c r="D221" s="315"/>
      <c r="E221" s="315"/>
      <c r="F221" s="316"/>
      <c r="G221" s="21" t="s">
        <v>11</v>
      </c>
      <c r="H221" s="317"/>
      <c r="I221" s="317"/>
      <c r="J221" s="317"/>
      <c r="K221" s="317"/>
      <c r="L221" s="317"/>
      <c r="M221" s="317"/>
      <c r="N221" s="317"/>
      <c r="O221" s="317"/>
      <c r="P221" s="317"/>
      <c r="Q221" s="317"/>
      <c r="R221" s="317"/>
      <c r="S221" s="317"/>
      <c r="T221" s="317"/>
      <c r="U221" s="317"/>
      <c r="V221" s="317"/>
      <c r="W221" s="317"/>
      <c r="X221" s="317"/>
      <c r="Y221" s="317"/>
      <c r="Z221" s="317"/>
      <c r="AA221" s="317"/>
      <c r="AB221" s="317"/>
      <c r="AC221" s="317"/>
      <c r="AD221" s="22" t="s">
        <v>12</v>
      </c>
    </row>
    <row r="222" spans="1:105" s="2" customFormat="1" ht="15.75" customHeight="1">
      <c r="A222" s="1"/>
      <c r="B222" s="312"/>
      <c r="C222" s="296" t="s">
        <v>1</v>
      </c>
      <c r="D222" s="297"/>
      <c r="E222" s="297"/>
      <c r="F222" s="298"/>
      <c r="G222" s="16" t="s">
        <v>32</v>
      </c>
      <c r="H222" s="89"/>
      <c r="I222" s="300" t="s">
        <v>14</v>
      </c>
      <c r="J222" s="300"/>
      <c r="K222" s="301"/>
      <c r="L222" s="17" t="s">
        <v>48</v>
      </c>
      <c r="M222" s="89"/>
      <c r="N222" s="300" t="s">
        <v>15</v>
      </c>
      <c r="O222" s="300"/>
      <c r="P222" s="300"/>
      <c r="Q222" s="301"/>
      <c r="R222" s="18" t="s">
        <v>49</v>
      </c>
      <c r="S222" s="89"/>
      <c r="T222" s="300" t="s">
        <v>16</v>
      </c>
      <c r="U222" s="300"/>
      <c r="V222" s="300"/>
      <c r="W222" s="299"/>
      <c r="X222" s="299"/>
      <c r="Y222" s="299"/>
      <c r="Z222" s="299"/>
      <c r="AA222" s="299"/>
      <c r="AB222" s="299"/>
      <c r="AC222" s="299"/>
      <c r="AD222" s="19" t="s">
        <v>12</v>
      </c>
      <c r="AE222" s="1"/>
      <c r="AF222" s="92" t="b">
        <v>0</v>
      </c>
      <c r="AG222" s="92" t="b">
        <v>0</v>
      </c>
      <c r="AH222" s="92" t="b">
        <v>0</v>
      </c>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row>
    <row r="223" spans="1:105" s="2" customFormat="1" ht="15.75" customHeight="1">
      <c r="A223" s="1"/>
      <c r="B223" s="312"/>
      <c r="C223" s="296" t="s">
        <v>4</v>
      </c>
      <c r="D223" s="297"/>
      <c r="E223" s="297"/>
      <c r="F223" s="298"/>
      <c r="G223" s="20" t="s">
        <v>26</v>
      </c>
      <c r="H223" s="302"/>
      <c r="I223" s="302"/>
      <c r="J223" s="302"/>
      <c r="K223" s="302"/>
      <c r="L223" s="302"/>
      <c r="M223" s="302"/>
      <c r="N223" s="302"/>
      <c r="O223" s="302"/>
      <c r="P223" s="302"/>
      <c r="Q223" s="302"/>
      <c r="R223" s="302"/>
      <c r="S223" s="302"/>
      <c r="T223" s="302"/>
      <c r="U223" s="302"/>
      <c r="V223" s="302"/>
      <c r="W223" s="302"/>
      <c r="X223" s="302"/>
      <c r="Y223" s="302"/>
      <c r="Z223" s="302"/>
      <c r="AA223" s="302"/>
      <c r="AB223" s="302"/>
      <c r="AC223" s="302"/>
      <c r="AD223" s="15"/>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row>
    <row r="224" spans="1:105" ht="15.75" customHeight="1">
      <c r="B224" s="312"/>
      <c r="C224" s="303" t="s">
        <v>144</v>
      </c>
      <c r="D224" s="304"/>
      <c r="E224" s="304"/>
      <c r="F224" s="305"/>
      <c r="G224" s="306" t="s">
        <v>90</v>
      </c>
      <c r="H224" s="306"/>
      <c r="I224" s="307"/>
      <c r="J224" s="307"/>
      <c r="K224" s="61" t="s">
        <v>9</v>
      </c>
      <c r="L224" s="307"/>
      <c r="M224" s="307"/>
      <c r="N224" s="61" t="s">
        <v>10</v>
      </c>
      <c r="O224" s="307"/>
      <c r="P224" s="307"/>
      <c r="Q224" s="61" t="s">
        <v>8</v>
      </c>
      <c r="R224" s="308"/>
      <c r="S224" s="308"/>
      <c r="T224" s="308"/>
      <c r="U224" s="308"/>
      <c r="V224" s="308"/>
      <c r="W224" s="308"/>
      <c r="X224" s="308"/>
      <c r="Y224" s="308"/>
      <c r="Z224" s="308"/>
      <c r="AA224" s="308"/>
      <c r="AB224" s="308"/>
      <c r="AC224" s="308"/>
      <c r="AD224" s="309"/>
      <c r="AE224" s="12"/>
    </row>
    <row r="225" spans="1:105" s="2" customFormat="1" ht="15.75" customHeight="1">
      <c r="A225" s="1"/>
      <c r="B225" s="312"/>
      <c r="C225" s="278" t="s">
        <v>31</v>
      </c>
      <c r="D225" s="281"/>
      <c r="E225" s="282"/>
      <c r="F225" s="282"/>
      <c r="G225" s="282"/>
      <c r="H225" s="282"/>
      <c r="I225" s="282"/>
      <c r="J225" s="282"/>
      <c r="K225" s="282"/>
      <c r="L225" s="282"/>
      <c r="M225" s="282"/>
      <c r="N225" s="282"/>
      <c r="O225" s="282"/>
      <c r="P225" s="282"/>
      <c r="Q225" s="282"/>
      <c r="R225" s="282"/>
      <c r="S225" s="282"/>
      <c r="T225" s="282"/>
      <c r="U225" s="282"/>
      <c r="V225" s="282"/>
      <c r="W225" s="282"/>
      <c r="X225" s="282"/>
      <c r="Y225" s="282"/>
      <c r="Z225" s="282"/>
      <c r="AA225" s="282"/>
      <c r="AB225" s="282"/>
      <c r="AC225" s="282"/>
      <c r="AD225" s="283"/>
      <c r="AE225" s="11"/>
    </row>
    <row r="226" spans="1:105" s="2" customFormat="1" ht="15.75" customHeight="1">
      <c r="A226" s="1"/>
      <c r="B226" s="312"/>
      <c r="C226" s="279"/>
      <c r="D226" s="284"/>
      <c r="E226" s="285"/>
      <c r="F226" s="285"/>
      <c r="G226" s="285"/>
      <c r="H226" s="285"/>
      <c r="I226" s="285"/>
      <c r="J226" s="285"/>
      <c r="K226" s="285"/>
      <c r="L226" s="285"/>
      <c r="M226" s="285"/>
      <c r="N226" s="285"/>
      <c r="O226" s="285"/>
      <c r="P226" s="285"/>
      <c r="Q226" s="285"/>
      <c r="R226" s="285"/>
      <c r="S226" s="285"/>
      <c r="T226" s="285"/>
      <c r="U226" s="285"/>
      <c r="V226" s="285"/>
      <c r="W226" s="285"/>
      <c r="X226" s="285"/>
      <c r="Y226" s="285"/>
      <c r="Z226" s="285"/>
      <c r="AA226" s="285"/>
      <c r="AB226" s="285"/>
      <c r="AC226" s="285"/>
      <c r="AD226" s="286"/>
      <c r="AE226" s="11"/>
    </row>
    <row r="227" spans="1:105" s="2" customFormat="1" ht="11.25" customHeight="1">
      <c r="A227" s="1"/>
      <c r="B227" s="312"/>
      <c r="C227" s="279"/>
      <c r="D227" s="284"/>
      <c r="E227" s="285"/>
      <c r="F227" s="285"/>
      <c r="G227" s="285"/>
      <c r="H227" s="285"/>
      <c r="I227" s="285"/>
      <c r="J227" s="285"/>
      <c r="K227" s="285"/>
      <c r="L227" s="285"/>
      <c r="M227" s="285"/>
      <c r="N227" s="285"/>
      <c r="O227" s="285"/>
      <c r="P227" s="285"/>
      <c r="Q227" s="285"/>
      <c r="R227" s="285"/>
      <c r="S227" s="285"/>
      <c r="T227" s="285"/>
      <c r="U227" s="285"/>
      <c r="V227" s="285"/>
      <c r="W227" s="285"/>
      <c r="X227" s="285"/>
      <c r="Y227" s="285"/>
      <c r="Z227" s="285"/>
      <c r="AA227" s="285"/>
      <c r="AB227" s="285"/>
      <c r="AC227" s="285"/>
      <c r="AD227" s="286"/>
      <c r="AE227" s="11"/>
    </row>
    <row r="228" spans="1:105" ht="11.25" customHeight="1">
      <c r="B228" s="312"/>
      <c r="C228" s="279"/>
      <c r="D228" s="284"/>
      <c r="E228" s="285"/>
      <c r="F228" s="285"/>
      <c r="G228" s="285"/>
      <c r="H228" s="285"/>
      <c r="I228" s="285"/>
      <c r="J228" s="285"/>
      <c r="K228" s="285"/>
      <c r="L228" s="285"/>
      <c r="M228" s="285"/>
      <c r="N228" s="285"/>
      <c r="O228" s="285"/>
      <c r="P228" s="285"/>
      <c r="Q228" s="285"/>
      <c r="R228" s="285"/>
      <c r="S228" s="285"/>
      <c r="T228" s="285"/>
      <c r="U228" s="285"/>
      <c r="V228" s="285"/>
      <c r="W228" s="285"/>
      <c r="X228" s="285"/>
      <c r="Y228" s="285"/>
      <c r="Z228" s="285"/>
      <c r="AA228" s="285"/>
      <c r="AB228" s="285"/>
      <c r="AC228" s="285"/>
      <c r="AD228" s="286"/>
      <c r="AE228" s="12"/>
    </row>
    <row r="229" spans="1:105" s="2" customFormat="1" ht="9" customHeight="1">
      <c r="A229" s="1"/>
      <c r="B229" s="313"/>
      <c r="C229" s="280"/>
      <c r="D229" s="287"/>
      <c r="E229" s="288"/>
      <c r="F229" s="288"/>
      <c r="G229" s="288"/>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9"/>
      <c r="AE229" s="11"/>
    </row>
    <row r="230" spans="1:105" s="2" customFormat="1" ht="13.5" customHeight="1">
      <c r="B230" s="290" t="s">
        <v>34</v>
      </c>
      <c r="C230" s="290"/>
      <c r="D230" s="290"/>
      <c r="E230" s="290"/>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4"/>
    </row>
    <row r="231" spans="1:105" s="2" customFormat="1" ht="22.5" customHeight="1">
      <c r="B231" s="23" t="s">
        <v>36</v>
      </c>
      <c r="C231" s="292" t="s">
        <v>324</v>
      </c>
      <c r="D231" s="292"/>
      <c r="E231" s="292"/>
      <c r="F231" s="292"/>
      <c r="G231" s="292"/>
      <c r="H231" s="292"/>
      <c r="I231" s="292"/>
      <c r="J231" s="292"/>
      <c r="K231" s="292"/>
      <c r="L231" s="292"/>
      <c r="M231" s="292"/>
      <c r="N231" s="292"/>
      <c r="O231" s="292"/>
      <c r="P231" s="292"/>
      <c r="Q231" s="292"/>
      <c r="R231" s="292"/>
      <c r="S231" s="292"/>
      <c r="T231" s="292"/>
      <c r="U231" s="292"/>
      <c r="V231" s="292"/>
      <c r="W231" s="292"/>
      <c r="X231" s="292"/>
      <c r="Y231" s="292"/>
      <c r="Z231" s="292"/>
      <c r="AA231" s="292"/>
      <c r="AB231" s="292"/>
      <c r="AC231" s="292"/>
      <c r="AD231" s="292"/>
    </row>
    <row r="232" spans="1:105" s="2" customFormat="1" ht="22.5" customHeight="1">
      <c r="B232" s="23" t="s">
        <v>37</v>
      </c>
      <c r="C232" s="292" t="s">
        <v>325</v>
      </c>
      <c r="D232" s="292"/>
      <c r="E232" s="292"/>
      <c r="F232" s="292"/>
      <c r="G232" s="292"/>
      <c r="H232" s="292"/>
      <c r="I232" s="292"/>
      <c r="J232" s="292"/>
      <c r="K232" s="292"/>
      <c r="L232" s="292"/>
      <c r="M232" s="292"/>
      <c r="N232" s="292"/>
      <c r="O232" s="292"/>
      <c r="P232" s="292"/>
      <c r="Q232" s="292"/>
      <c r="R232" s="292"/>
      <c r="S232" s="292"/>
      <c r="T232" s="292"/>
      <c r="U232" s="292"/>
      <c r="V232" s="292"/>
      <c r="W232" s="292"/>
      <c r="X232" s="292"/>
      <c r="Y232" s="292"/>
      <c r="Z232" s="292"/>
      <c r="AA232" s="292"/>
      <c r="AB232" s="292"/>
      <c r="AC232" s="292"/>
      <c r="AD232" s="292"/>
    </row>
    <row r="233" spans="1:105" s="2" customFormat="1" ht="11.25" customHeight="1">
      <c r="B233" s="23" t="s">
        <v>38</v>
      </c>
      <c r="C233" s="292" t="s">
        <v>309</v>
      </c>
      <c r="D233" s="292"/>
      <c r="E233" s="292"/>
      <c r="F233" s="292"/>
      <c r="G233" s="292"/>
      <c r="H233" s="292"/>
      <c r="I233" s="292"/>
      <c r="J233" s="292"/>
      <c r="K233" s="292"/>
      <c r="L233" s="292"/>
      <c r="M233" s="292"/>
      <c r="N233" s="292"/>
      <c r="O233" s="292"/>
      <c r="P233" s="292"/>
      <c r="Q233" s="292"/>
      <c r="R233" s="292"/>
      <c r="S233" s="292"/>
      <c r="T233" s="292"/>
      <c r="U233" s="292"/>
      <c r="V233" s="292"/>
      <c r="W233" s="292"/>
      <c r="X233" s="292"/>
      <c r="Y233" s="292"/>
      <c r="Z233" s="292"/>
      <c r="AA233" s="292"/>
      <c r="AB233" s="292"/>
      <c r="AC233" s="292"/>
      <c r="AD233" s="292"/>
    </row>
    <row r="234" spans="1:105" s="2" customFormat="1" ht="24.75" customHeight="1">
      <c r="B234" s="23" t="s">
        <v>86</v>
      </c>
      <c r="C234" s="292" t="s">
        <v>366</v>
      </c>
      <c r="D234" s="292"/>
      <c r="E234" s="292"/>
      <c r="F234" s="292"/>
      <c r="G234" s="292"/>
      <c r="H234" s="292"/>
      <c r="I234" s="292"/>
      <c r="J234" s="292"/>
      <c r="K234" s="292"/>
      <c r="L234" s="292"/>
      <c r="M234" s="292"/>
      <c r="N234" s="292"/>
      <c r="O234" s="292"/>
      <c r="P234" s="292"/>
      <c r="Q234" s="292"/>
      <c r="R234" s="292"/>
      <c r="S234" s="292"/>
      <c r="T234" s="292"/>
      <c r="U234" s="292"/>
      <c r="V234" s="292"/>
      <c r="W234" s="292"/>
      <c r="X234" s="292"/>
      <c r="Y234" s="292"/>
      <c r="Z234" s="292"/>
      <c r="AA234" s="292"/>
      <c r="AB234" s="292"/>
      <c r="AC234" s="292"/>
      <c r="AD234" s="292"/>
    </row>
    <row r="235" spans="1:105" s="2" customFormat="1" ht="24.75" customHeight="1">
      <c r="B235" s="23"/>
      <c r="C235" s="292" t="s">
        <v>326</v>
      </c>
      <c r="D235" s="292"/>
      <c r="E235" s="292"/>
      <c r="F235" s="292"/>
      <c r="G235" s="292"/>
      <c r="H235" s="292"/>
      <c r="I235" s="292"/>
      <c r="J235" s="292"/>
      <c r="K235" s="292"/>
      <c r="L235" s="292"/>
      <c r="M235" s="292"/>
      <c r="N235" s="292"/>
      <c r="O235" s="292"/>
      <c r="P235" s="292"/>
      <c r="Q235" s="292"/>
      <c r="R235" s="292"/>
      <c r="S235" s="292"/>
      <c r="T235" s="292"/>
      <c r="U235" s="292"/>
      <c r="V235" s="292"/>
      <c r="W235" s="292"/>
      <c r="X235" s="292"/>
      <c r="Y235" s="292"/>
      <c r="Z235" s="292"/>
      <c r="AA235" s="292"/>
      <c r="AB235" s="292"/>
      <c r="AC235" s="292"/>
      <c r="AD235" s="292"/>
    </row>
    <row r="236" spans="1:105" s="2" customFormat="1" ht="27" customHeight="1">
      <c r="A236" s="72"/>
      <c r="B236" s="73" t="s">
        <v>96</v>
      </c>
      <c r="C236" s="293" t="s">
        <v>310</v>
      </c>
      <c r="D236" s="293"/>
      <c r="E236" s="293"/>
      <c r="F236" s="293"/>
      <c r="G236" s="293"/>
      <c r="H236" s="293"/>
      <c r="I236" s="293"/>
      <c r="J236" s="293"/>
      <c r="K236" s="293"/>
      <c r="L236" s="293"/>
      <c r="M236" s="293"/>
      <c r="N236" s="293"/>
      <c r="O236" s="293"/>
      <c r="P236" s="293"/>
      <c r="Q236" s="293"/>
      <c r="R236" s="293"/>
      <c r="S236" s="293"/>
      <c r="T236" s="293"/>
      <c r="U236" s="293"/>
      <c r="V236" s="293"/>
      <c r="W236" s="293"/>
      <c r="X236" s="293"/>
      <c r="Y236" s="293"/>
      <c r="Z236" s="293"/>
      <c r="AA236" s="293"/>
      <c r="AB236" s="293"/>
      <c r="AC236" s="293"/>
      <c r="AD236" s="293"/>
      <c r="AE236" s="74"/>
      <c r="AF236" s="74"/>
      <c r="AG236" s="74"/>
      <c r="AH236" s="74"/>
      <c r="AI236" s="74"/>
      <c r="AJ236" s="74"/>
      <c r="AK236" s="74"/>
      <c r="AL236" s="74"/>
      <c r="AM236" s="74"/>
      <c r="AN236" s="74"/>
      <c r="AO236" s="74"/>
      <c r="AP236" s="74"/>
      <c r="AQ236" s="74"/>
      <c r="AR236" s="74"/>
      <c r="AS236" s="74"/>
      <c r="AT236" s="74"/>
      <c r="AU236" s="74"/>
      <c r="AV236" s="74"/>
      <c r="AW236" s="74"/>
      <c r="AX236" s="74"/>
      <c r="AY236" s="74"/>
      <c r="AZ236" s="74"/>
      <c r="BA236" s="74"/>
      <c r="BB236" s="74"/>
      <c r="BC236" s="74"/>
      <c r="BD236" s="74"/>
      <c r="BE236" s="74"/>
      <c r="BF236" s="74"/>
      <c r="BG236" s="74"/>
      <c r="BH236" s="74"/>
      <c r="BI236" s="74"/>
      <c r="BJ236" s="74"/>
      <c r="BK236" s="74"/>
      <c r="BL236" s="74"/>
      <c r="BM236" s="74"/>
      <c r="BN236" s="74"/>
      <c r="BO236" s="74"/>
      <c r="BP236" s="74"/>
      <c r="BQ236" s="74"/>
      <c r="BR236" s="74"/>
      <c r="BS236" s="74"/>
      <c r="BT236" s="74"/>
      <c r="BU236" s="74"/>
      <c r="BV236" s="74"/>
      <c r="BW236" s="74"/>
      <c r="BX236" s="74"/>
      <c r="BY236" s="74"/>
      <c r="BZ236" s="74"/>
      <c r="CA236" s="74"/>
      <c r="CB236" s="74"/>
      <c r="CC236" s="74"/>
      <c r="CD236" s="74"/>
      <c r="CE236" s="74"/>
      <c r="CF236" s="74"/>
      <c r="CG236" s="74"/>
      <c r="CH236" s="74"/>
      <c r="CI236" s="74"/>
      <c r="CJ236" s="74"/>
      <c r="CK236" s="74"/>
      <c r="CL236" s="74"/>
      <c r="CM236" s="74"/>
      <c r="CN236" s="74"/>
      <c r="CO236" s="74"/>
      <c r="CP236" s="74"/>
      <c r="CQ236" s="74"/>
      <c r="CR236" s="74"/>
      <c r="CS236" s="74"/>
      <c r="CT236" s="74"/>
      <c r="CU236" s="74"/>
      <c r="CV236" s="74"/>
      <c r="CW236" s="74"/>
      <c r="CX236" s="74"/>
      <c r="CY236" s="74"/>
      <c r="CZ236" s="74"/>
      <c r="DA236" s="74"/>
    </row>
    <row r="237" spans="1:105" ht="16.5" customHeight="1">
      <c r="A237" s="2"/>
      <c r="B237" s="80"/>
      <c r="C237" s="81"/>
      <c r="D237" s="81"/>
      <c r="E237" s="81"/>
      <c r="F237" s="81"/>
      <c r="G237" s="81"/>
      <c r="H237" s="81"/>
      <c r="I237" s="81"/>
      <c r="J237" s="81"/>
      <c r="K237" s="81"/>
      <c r="L237" s="81"/>
      <c r="M237" s="81"/>
      <c r="N237" s="81"/>
      <c r="O237" s="81"/>
      <c r="P237" s="81"/>
      <c r="Q237" s="81"/>
      <c r="R237" s="81"/>
      <c r="S237" s="81"/>
      <c r="T237" s="81"/>
      <c r="U237" s="81"/>
      <c r="V237" s="81"/>
      <c r="W237" s="81"/>
      <c r="X237" s="81"/>
      <c r="Y237" s="81"/>
      <c r="Z237" s="81"/>
      <c r="AA237" s="81"/>
      <c r="AB237" s="81"/>
      <c r="AC237" s="81"/>
      <c r="AD237" s="81"/>
    </row>
    <row r="238" spans="1:105" s="39" customFormat="1" ht="20.25" customHeight="1">
      <c r="A238" s="328" t="s">
        <v>50</v>
      </c>
      <c r="B238" s="328"/>
      <c r="C238" s="328"/>
      <c r="D238" s="328"/>
      <c r="E238" s="328"/>
      <c r="F238" s="328"/>
      <c r="G238" s="328"/>
      <c r="H238" s="328"/>
      <c r="I238" s="328"/>
      <c r="J238" s="328"/>
      <c r="K238" s="328"/>
      <c r="L238" s="328"/>
      <c r="M238" s="328"/>
      <c r="N238" s="328"/>
      <c r="O238" s="328"/>
      <c r="P238" s="328"/>
      <c r="Q238" s="328"/>
      <c r="R238" s="328"/>
      <c r="S238" s="328"/>
      <c r="T238" s="328"/>
      <c r="U238" s="328"/>
      <c r="V238" s="328"/>
      <c r="W238" s="328"/>
      <c r="X238" s="328"/>
      <c r="Y238" s="328"/>
      <c r="Z238" s="328"/>
      <c r="AA238" s="328"/>
      <c r="AB238" s="328"/>
      <c r="AC238" s="328"/>
      <c r="AD238" s="328"/>
    </row>
    <row r="239" spans="1:105" s="39" customFormat="1" ht="22.5" customHeight="1">
      <c r="A239" s="33"/>
      <c r="B239" s="33"/>
      <c r="C239" s="33"/>
      <c r="D239" s="33"/>
      <c r="E239" s="33"/>
      <c r="F239" s="33"/>
      <c r="G239" s="33"/>
      <c r="H239" s="33"/>
      <c r="I239" s="33"/>
      <c r="J239" s="33"/>
      <c r="K239" s="33"/>
      <c r="L239" s="33"/>
      <c r="M239" s="33"/>
      <c r="N239" s="33"/>
      <c r="O239" s="33"/>
      <c r="P239" s="33"/>
      <c r="Q239" s="33"/>
      <c r="R239" s="33"/>
      <c r="S239" s="33"/>
      <c r="T239" s="33"/>
      <c r="U239" s="33"/>
      <c r="V239" s="33"/>
      <c r="W239" s="33"/>
      <c r="X239" s="33"/>
      <c r="Y239" s="33"/>
      <c r="Z239" s="33"/>
      <c r="AA239" s="33"/>
      <c r="AB239" s="33"/>
      <c r="AC239" s="33"/>
      <c r="AD239" s="33"/>
    </row>
    <row r="240" spans="1:105" ht="16.5" customHeight="1">
      <c r="A240" s="13" t="s">
        <v>62</v>
      </c>
      <c r="B240" s="24" t="s">
        <v>256</v>
      </c>
    </row>
    <row r="241" spans="1:34" ht="16.5" customHeight="1">
      <c r="B241" s="296" t="s">
        <v>30</v>
      </c>
      <c r="C241" s="297"/>
      <c r="D241" s="297"/>
      <c r="E241" s="297"/>
      <c r="F241" s="298"/>
      <c r="G241" s="14" t="s">
        <v>11</v>
      </c>
      <c r="H241" s="386"/>
      <c r="I241" s="386"/>
      <c r="J241" s="386"/>
      <c r="K241" s="386"/>
      <c r="L241" s="386"/>
      <c r="M241" s="386"/>
      <c r="N241" s="386"/>
      <c r="O241" s="386"/>
      <c r="P241" s="386"/>
      <c r="Q241" s="386"/>
      <c r="R241" s="386"/>
      <c r="S241" s="386"/>
      <c r="T241" s="386"/>
      <c r="U241" s="386"/>
      <c r="V241" s="386"/>
      <c r="W241" s="386"/>
      <c r="X241" s="386"/>
      <c r="Y241" s="386"/>
      <c r="Z241" s="386"/>
      <c r="AA241" s="386"/>
      <c r="AB241" s="386"/>
      <c r="AC241" s="386"/>
      <c r="AD241" s="15" t="s">
        <v>12</v>
      </c>
    </row>
    <row r="242" spans="1:34" ht="16.5" customHeight="1">
      <c r="B242" s="387" t="s">
        <v>22</v>
      </c>
      <c r="C242" s="388"/>
      <c r="D242" s="388"/>
      <c r="E242" s="388"/>
      <c r="F242" s="389"/>
      <c r="G242" s="46" t="s">
        <v>32</v>
      </c>
      <c r="H242" s="96"/>
      <c r="I242" s="393" t="s">
        <v>129</v>
      </c>
      <c r="J242" s="393"/>
      <c r="K242" s="393"/>
      <c r="L242" s="393"/>
      <c r="M242" s="393"/>
      <c r="N242" s="393"/>
      <c r="O242" s="393"/>
      <c r="P242" s="393"/>
      <c r="Q242" s="393"/>
      <c r="R242" s="393"/>
      <c r="S242" s="393"/>
      <c r="T242" s="393"/>
      <c r="U242" s="393"/>
      <c r="V242" s="393"/>
      <c r="W242" s="393"/>
      <c r="X242" s="393"/>
      <c r="Y242" s="393"/>
      <c r="Z242" s="393"/>
      <c r="AA242" s="393"/>
      <c r="AB242" s="393"/>
      <c r="AC242" s="393"/>
      <c r="AD242" s="394"/>
      <c r="AF242" s="92" t="b">
        <v>0</v>
      </c>
    </row>
    <row r="243" spans="1:34" ht="16.5" customHeight="1">
      <c r="B243" s="390"/>
      <c r="C243" s="391"/>
      <c r="D243" s="391"/>
      <c r="E243" s="391"/>
      <c r="F243" s="392"/>
      <c r="G243" s="45" t="s">
        <v>48</v>
      </c>
      <c r="H243" s="97"/>
      <c r="I243" s="381" t="s">
        <v>142</v>
      </c>
      <c r="J243" s="381"/>
      <c r="K243" s="381"/>
      <c r="L243" s="381"/>
      <c r="M243" s="381"/>
      <c r="N243" s="381"/>
      <c r="O243" s="381"/>
      <c r="P243" s="381"/>
      <c r="Q243" s="381"/>
      <c r="R243" s="381"/>
      <c r="S243" s="381"/>
      <c r="T243" s="381"/>
      <c r="U243" s="381"/>
      <c r="V243" s="381"/>
      <c r="W243" s="381"/>
      <c r="X243" s="381"/>
      <c r="Y243" s="381"/>
      <c r="Z243" s="381"/>
      <c r="AA243" s="381"/>
      <c r="AB243" s="381"/>
      <c r="AC243" s="381"/>
      <c r="AD243" s="382"/>
      <c r="AF243" s="92" t="b">
        <v>0</v>
      </c>
    </row>
    <row r="244" spans="1:34" ht="16.5" customHeight="1">
      <c r="B244" s="351" t="s">
        <v>23</v>
      </c>
      <c r="C244" s="352"/>
      <c r="D244" s="352"/>
      <c r="E244" s="352"/>
      <c r="F244" s="353"/>
      <c r="G244" s="46" t="s">
        <v>32</v>
      </c>
      <c r="H244" s="98"/>
      <c r="I244" s="357" t="s">
        <v>79</v>
      </c>
      <c r="J244" s="357"/>
      <c r="K244" s="357"/>
      <c r="L244" s="357"/>
      <c r="M244" s="357"/>
      <c r="N244" s="357"/>
      <c r="O244" s="357"/>
      <c r="P244" s="357"/>
      <c r="Q244" s="85"/>
      <c r="R244" s="86"/>
      <c r="S244" s="86"/>
      <c r="T244" s="86"/>
      <c r="U244" s="86"/>
      <c r="V244" s="86"/>
      <c r="W244" s="86"/>
      <c r="X244" s="86"/>
      <c r="Y244" s="86"/>
      <c r="Z244" s="86"/>
      <c r="AA244" s="86"/>
      <c r="AB244" s="86"/>
      <c r="AC244" s="86"/>
      <c r="AD244" s="87"/>
      <c r="AF244" s="92" t="b">
        <v>0</v>
      </c>
      <c r="AG244" s="88"/>
    </row>
    <row r="245" spans="1:34" ht="31.5" customHeight="1">
      <c r="B245" s="354"/>
      <c r="C245" s="355"/>
      <c r="D245" s="355"/>
      <c r="E245" s="355"/>
      <c r="F245" s="356"/>
      <c r="G245" s="70" t="s">
        <v>48</v>
      </c>
      <c r="H245" s="102"/>
      <c r="I245" s="358" t="s">
        <v>91</v>
      </c>
      <c r="J245" s="358"/>
      <c r="K245" s="375"/>
      <c r="L245" s="358" t="s">
        <v>393</v>
      </c>
      <c r="M245" s="358"/>
      <c r="N245" s="358"/>
      <c r="O245" s="358"/>
      <c r="P245" s="358"/>
      <c r="Q245" s="358"/>
      <c r="R245" s="358"/>
      <c r="S245" s="358"/>
      <c r="T245" s="358"/>
      <c r="U245" s="358"/>
      <c r="V245" s="358"/>
      <c r="W245" s="358"/>
      <c r="X245" s="358"/>
      <c r="Y245" s="358"/>
      <c r="Z245" s="358"/>
      <c r="AA245" s="358"/>
      <c r="AB245" s="358"/>
      <c r="AC245" s="358"/>
      <c r="AD245" s="359"/>
      <c r="AF245" s="92" t="b">
        <v>0</v>
      </c>
    </row>
    <row r="246" spans="1:34" ht="18" customHeight="1">
      <c r="B246" s="333"/>
      <c r="C246" s="334"/>
      <c r="D246" s="334"/>
      <c r="E246" s="334"/>
      <c r="F246" s="335"/>
      <c r="G246" s="71" t="s">
        <v>49</v>
      </c>
      <c r="H246" s="100"/>
      <c r="I246" s="360" t="s">
        <v>78</v>
      </c>
      <c r="J246" s="360"/>
      <c r="K246" s="43" t="s">
        <v>11</v>
      </c>
      <c r="L246" s="361"/>
      <c r="M246" s="361"/>
      <c r="N246" s="361"/>
      <c r="O246" s="361"/>
      <c r="P246" s="361"/>
      <c r="Q246" s="361"/>
      <c r="R246" s="361"/>
      <c r="S246" s="361"/>
      <c r="T246" s="361"/>
      <c r="U246" s="361"/>
      <c r="V246" s="361"/>
      <c r="W246" s="361"/>
      <c r="X246" s="361"/>
      <c r="Y246" s="361"/>
      <c r="Z246" s="361"/>
      <c r="AA246" s="361"/>
      <c r="AB246" s="361"/>
      <c r="AC246" s="361"/>
      <c r="AD246" s="44" t="s">
        <v>12</v>
      </c>
      <c r="AF246" s="92" t="b">
        <v>0</v>
      </c>
    </row>
    <row r="247" spans="1:34" ht="18" customHeight="1">
      <c r="B247" s="296" t="s">
        <v>76</v>
      </c>
      <c r="C247" s="376"/>
      <c r="D247" s="376"/>
      <c r="E247" s="376"/>
      <c r="F247" s="377"/>
      <c r="G247" s="378" t="s">
        <v>303</v>
      </c>
      <c r="H247" s="378"/>
      <c r="I247" s="378"/>
      <c r="J247" s="378"/>
      <c r="K247" s="378"/>
      <c r="L247" s="378"/>
      <c r="M247" s="378"/>
      <c r="N247" s="378"/>
      <c r="O247" s="378"/>
      <c r="P247" s="378"/>
      <c r="Q247" s="378"/>
      <c r="R247" s="378"/>
      <c r="S247" s="378"/>
      <c r="T247" s="378"/>
      <c r="U247" s="378"/>
      <c r="V247" s="378"/>
      <c r="W247" s="378"/>
      <c r="X247" s="378"/>
      <c r="Y247" s="378"/>
      <c r="Z247" s="378"/>
      <c r="AA247" s="378"/>
      <c r="AB247" s="378"/>
      <c r="AC247" s="378"/>
      <c r="AD247" s="378"/>
    </row>
    <row r="248" spans="1:34" s="39" customFormat="1" ht="13.5" customHeight="1">
      <c r="B248" s="380" t="s">
        <v>34</v>
      </c>
      <c r="C248" s="380"/>
      <c r="D248" s="380"/>
      <c r="E248" s="380"/>
      <c r="F248" s="40"/>
      <c r="G248" s="40"/>
      <c r="H248" s="40"/>
      <c r="I248" s="40"/>
      <c r="J248" s="40"/>
      <c r="K248" s="40"/>
      <c r="L248" s="40"/>
      <c r="M248" s="40"/>
      <c r="N248" s="40"/>
      <c r="O248" s="40"/>
      <c r="P248" s="40"/>
      <c r="Q248" s="40"/>
      <c r="R248" s="40"/>
      <c r="S248" s="40"/>
      <c r="T248" s="40"/>
      <c r="U248" s="40"/>
      <c r="V248" s="40"/>
      <c r="W248" s="40"/>
      <c r="X248" s="40"/>
      <c r="Y248" s="40"/>
      <c r="Z248" s="40"/>
      <c r="AA248" s="40"/>
      <c r="AB248" s="40"/>
      <c r="AC248" s="40"/>
      <c r="AD248" s="40"/>
    </row>
    <row r="249" spans="1:34" s="39" customFormat="1" ht="22.5" customHeight="1">
      <c r="B249" s="41" t="s">
        <v>36</v>
      </c>
      <c r="C249" s="293" t="s">
        <v>312</v>
      </c>
      <c r="D249" s="293"/>
      <c r="E249" s="293"/>
      <c r="F249" s="293"/>
      <c r="G249" s="293"/>
      <c r="H249" s="293"/>
      <c r="I249" s="293"/>
      <c r="J249" s="293"/>
      <c r="K249" s="293"/>
      <c r="L249" s="293"/>
      <c r="M249" s="293"/>
      <c r="N249" s="293"/>
      <c r="O249" s="293"/>
      <c r="P249" s="293"/>
      <c r="Q249" s="293"/>
      <c r="R249" s="293"/>
      <c r="S249" s="293"/>
      <c r="T249" s="293"/>
      <c r="U249" s="293"/>
      <c r="V249" s="293"/>
      <c r="W249" s="293"/>
      <c r="X249" s="293"/>
      <c r="Y249" s="293"/>
      <c r="Z249" s="293"/>
      <c r="AA249" s="293"/>
      <c r="AB249" s="293"/>
      <c r="AC249" s="293"/>
      <c r="AD249" s="293"/>
    </row>
    <row r="250" spans="1:34" ht="15.75" customHeight="1">
      <c r="A250" s="39"/>
      <c r="B250" s="41"/>
      <c r="C250" s="42"/>
      <c r="D250" s="42"/>
      <c r="E250" s="42"/>
      <c r="F250" s="42"/>
      <c r="G250" s="42"/>
      <c r="H250" s="42"/>
      <c r="I250" s="42"/>
      <c r="J250" s="42"/>
      <c r="K250" s="42"/>
      <c r="L250" s="42"/>
      <c r="M250" s="42"/>
      <c r="N250" s="42"/>
      <c r="O250" s="42"/>
      <c r="P250" s="42"/>
      <c r="Q250" s="42"/>
      <c r="R250" s="42"/>
      <c r="S250" s="42"/>
      <c r="T250" s="42"/>
      <c r="U250" s="42"/>
      <c r="V250" s="42"/>
      <c r="W250" s="42"/>
      <c r="X250" s="42"/>
      <c r="Y250" s="42"/>
      <c r="Z250" s="42"/>
      <c r="AA250" s="42"/>
      <c r="AB250" s="42"/>
      <c r="AC250" s="42"/>
      <c r="AD250" s="42"/>
    </row>
    <row r="251" spans="1:34" ht="16.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row>
    <row r="252" spans="1:34" ht="15.75" customHeight="1">
      <c r="A252" s="13" t="s">
        <v>64</v>
      </c>
      <c r="B252" s="24" t="s">
        <v>77</v>
      </c>
      <c r="AD252" s="25" t="s">
        <v>70</v>
      </c>
    </row>
    <row r="253" spans="1:34" ht="74.25" customHeight="1">
      <c r="A253" s="13"/>
      <c r="B253" s="362" t="s">
        <v>374</v>
      </c>
      <c r="C253" s="362"/>
      <c r="D253" s="362"/>
      <c r="E253" s="362"/>
      <c r="F253" s="362"/>
      <c r="G253" s="362"/>
      <c r="H253" s="362"/>
      <c r="I253" s="362"/>
      <c r="J253" s="362"/>
      <c r="K253" s="362"/>
      <c r="L253" s="362"/>
      <c r="M253" s="362"/>
      <c r="N253" s="362"/>
      <c r="O253" s="362"/>
      <c r="P253" s="362"/>
      <c r="Q253" s="362"/>
      <c r="R253" s="362"/>
      <c r="S253" s="362"/>
      <c r="T253" s="362"/>
      <c r="U253" s="362"/>
      <c r="V253" s="362"/>
      <c r="W253" s="362"/>
      <c r="X253" s="362"/>
      <c r="Y253" s="362"/>
      <c r="Z253" s="362"/>
      <c r="AA253" s="362"/>
      <c r="AB253" s="362"/>
      <c r="AC253" s="362"/>
      <c r="AD253" s="362"/>
    </row>
    <row r="254" spans="1:34" ht="15.75" customHeight="1">
      <c r="A254" s="24"/>
      <c r="B254" s="402" t="s">
        <v>52</v>
      </c>
      <c r="C254" s="403"/>
      <c r="D254" s="403"/>
      <c r="E254" s="403"/>
      <c r="F254" s="403"/>
      <c r="G254" s="403"/>
      <c r="H254" s="403"/>
      <c r="I254" s="403"/>
      <c r="J254" s="404"/>
      <c r="K254" s="404"/>
      <c r="L254" s="404"/>
      <c r="M254" s="405" t="s">
        <v>43</v>
      </c>
      <c r="N254" s="405"/>
      <c r="O254" s="405"/>
      <c r="P254" s="352"/>
      <c r="Q254" s="352"/>
      <c r="R254" s="352"/>
      <c r="S254" s="352"/>
      <c r="T254" s="352"/>
      <c r="U254" s="352"/>
      <c r="V254" s="352"/>
      <c r="W254" s="352"/>
      <c r="X254" s="352"/>
      <c r="Y254" s="352"/>
      <c r="Z254" s="352"/>
      <c r="AA254" s="352"/>
      <c r="AB254" s="352"/>
      <c r="AC254" s="352"/>
      <c r="AD254" s="353"/>
    </row>
    <row r="255" spans="1:34" ht="15.75" customHeight="1" thickBot="1">
      <c r="A255" s="24"/>
      <c r="B255" s="410" t="s">
        <v>130</v>
      </c>
      <c r="C255" s="411"/>
      <c r="D255" s="411"/>
      <c r="E255" s="411"/>
      <c r="F255" s="412"/>
      <c r="G255" s="65" t="s">
        <v>131</v>
      </c>
      <c r="H255" s="101"/>
      <c r="I255" s="372" t="s">
        <v>147</v>
      </c>
      <c r="J255" s="372"/>
      <c r="K255" s="372"/>
      <c r="L255" s="372"/>
      <c r="M255" s="372"/>
      <c r="N255" s="66" t="s">
        <v>132</v>
      </c>
      <c r="O255" s="101"/>
      <c r="P255" s="370" t="s">
        <v>148</v>
      </c>
      <c r="Q255" s="370"/>
      <c r="R255" s="370"/>
      <c r="S255" s="370"/>
      <c r="T255" s="370"/>
      <c r="U255" s="370" t="s">
        <v>133</v>
      </c>
      <c r="V255" s="370"/>
      <c r="W255" s="370"/>
      <c r="X255" s="370"/>
      <c r="Y255" s="370"/>
      <c r="Z255" s="370"/>
      <c r="AA255" s="370"/>
      <c r="AB255" s="370"/>
      <c r="AC255" s="370"/>
      <c r="AD255" s="371"/>
      <c r="AF255" s="92" t="b">
        <v>0</v>
      </c>
      <c r="AG255" s="92" t="b">
        <v>0</v>
      </c>
      <c r="AH255" s="111"/>
    </row>
    <row r="256" spans="1:34" ht="15.75" customHeight="1" thickTop="1">
      <c r="B256" s="363" t="s">
        <v>0</v>
      </c>
      <c r="C256" s="338" t="s">
        <v>27</v>
      </c>
      <c r="D256" s="338"/>
      <c r="E256" s="338"/>
      <c r="F256" s="338"/>
      <c r="G256" s="21" t="s">
        <v>11</v>
      </c>
      <c r="H256" s="317"/>
      <c r="I256" s="317"/>
      <c r="J256" s="317"/>
      <c r="K256" s="317"/>
      <c r="L256" s="317"/>
      <c r="M256" s="317"/>
      <c r="N256" s="317"/>
      <c r="O256" s="317"/>
      <c r="P256" s="317"/>
      <c r="Q256" s="317"/>
      <c r="R256" s="317"/>
      <c r="S256" s="317"/>
      <c r="T256" s="317"/>
      <c r="U256" s="317"/>
      <c r="V256" s="317"/>
      <c r="W256" s="317"/>
      <c r="X256" s="317"/>
      <c r="Y256" s="317"/>
      <c r="Z256" s="317"/>
      <c r="AA256" s="317"/>
      <c r="AB256" s="317"/>
      <c r="AC256" s="317"/>
      <c r="AD256" s="22" t="s">
        <v>12</v>
      </c>
    </row>
    <row r="257" spans="2:34" ht="15.75" customHeight="1">
      <c r="B257" s="364"/>
      <c r="C257" s="339" t="s">
        <v>1</v>
      </c>
      <c r="D257" s="339"/>
      <c r="E257" s="339"/>
      <c r="F257" s="339"/>
      <c r="G257" s="16" t="s">
        <v>32</v>
      </c>
      <c r="H257" s="89"/>
      <c r="I257" s="300" t="s">
        <v>14</v>
      </c>
      <c r="J257" s="300"/>
      <c r="K257" s="301"/>
      <c r="L257" s="17" t="s">
        <v>48</v>
      </c>
      <c r="M257" s="89"/>
      <c r="N257" s="300" t="s">
        <v>15</v>
      </c>
      <c r="O257" s="300"/>
      <c r="P257" s="300"/>
      <c r="Q257" s="301"/>
      <c r="R257" s="18" t="s">
        <v>49</v>
      </c>
      <c r="S257" s="89"/>
      <c r="T257" s="300" t="s">
        <v>16</v>
      </c>
      <c r="U257" s="300"/>
      <c r="V257" s="300"/>
      <c r="W257" s="299"/>
      <c r="X257" s="299"/>
      <c r="Y257" s="299"/>
      <c r="Z257" s="299"/>
      <c r="AA257" s="299"/>
      <c r="AB257" s="299"/>
      <c r="AC257" s="299"/>
      <c r="AD257" s="19" t="s">
        <v>12</v>
      </c>
      <c r="AF257" s="92" t="b">
        <v>0</v>
      </c>
      <c r="AG257" s="92" t="b">
        <v>0</v>
      </c>
      <c r="AH257" s="92" t="b">
        <v>0</v>
      </c>
    </row>
    <row r="258" spans="2:34" ht="15.75" customHeight="1">
      <c r="B258" s="364"/>
      <c r="C258" s="339" t="s">
        <v>2</v>
      </c>
      <c r="D258" s="339"/>
      <c r="E258" s="339"/>
      <c r="F258" s="339"/>
      <c r="G258" s="349" t="s">
        <v>90</v>
      </c>
      <c r="H258" s="349"/>
      <c r="I258" s="367"/>
      <c r="J258" s="367"/>
      <c r="K258" s="31" t="s">
        <v>9</v>
      </c>
      <c r="L258" s="367"/>
      <c r="M258" s="367"/>
      <c r="N258" s="31" t="s">
        <v>10</v>
      </c>
      <c r="O258" s="367"/>
      <c r="P258" s="367"/>
      <c r="Q258" s="31" t="s">
        <v>8</v>
      </c>
      <c r="R258" s="297"/>
      <c r="S258" s="297"/>
      <c r="T258" s="297"/>
      <c r="U258" s="297"/>
      <c r="V258" s="297"/>
      <c r="W258" s="297"/>
      <c r="X258" s="297"/>
      <c r="Y258" s="297"/>
      <c r="Z258" s="297"/>
      <c r="AA258" s="297"/>
      <c r="AB258" s="297"/>
      <c r="AC258" s="297"/>
      <c r="AD258" s="298"/>
    </row>
    <row r="259" spans="2:34" ht="15.75" customHeight="1">
      <c r="B259" s="364"/>
      <c r="C259" s="339" t="s">
        <v>4</v>
      </c>
      <c r="D259" s="339"/>
      <c r="E259" s="339"/>
      <c r="F259" s="339"/>
      <c r="G259" s="20" t="s">
        <v>26</v>
      </c>
      <c r="H259" s="368"/>
      <c r="I259" s="368"/>
      <c r="J259" s="368"/>
      <c r="K259" s="368"/>
      <c r="L259" s="368"/>
      <c r="M259" s="368"/>
      <c r="N259" s="368"/>
      <c r="O259" s="368"/>
      <c r="P259" s="368"/>
      <c r="Q259" s="368"/>
      <c r="R259" s="368"/>
      <c r="S259" s="368"/>
      <c r="T259" s="368"/>
      <c r="U259" s="368"/>
      <c r="V259" s="368"/>
      <c r="W259" s="368"/>
      <c r="X259" s="368"/>
      <c r="Y259" s="368"/>
      <c r="Z259" s="368"/>
      <c r="AA259" s="368"/>
      <c r="AB259" s="368"/>
      <c r="AC259" s="368"/>
      <c r="AD259" s="15"/>
    </row>
    <row r="260" spans="2:34" ht="15.75" customHeight="1" thickBot="1">
      <c r="B260" s="365"/>
      <c r="C260" s="369" t="s">
        <v>3</v>
      </c>
      <c r="D260" s="369"/>
      <c r="E260" s="369"/>
      <c r="F260" s="369"/>
      <c r="G260" s="373" t="s">
        <v>7</v>
      </c>
      <c r="H260" s="374"/>
      <c r="I260" s="374"/>
      <c r="J260" s="396"/>
      <c r="K260" s="396"/>
      <c r="L260" s="396"/>
      <c r="M260" s="397" t="s">
        <v>6</v>
      </c>
      <c r="N260" s="397"/>
      <c r="O260" s="398"/>
      <c r="P260" s="398"/>
      <c r="Q260" s="398"/>
      <c r="R260" s="398"/>
      <c r="S260" s="398"/>
      <c r="T260" s="398"/>
      <c r="U260" s="398"/>
      <c r="V260" s="398"/>
      <c r="W260" s="398"/>
      <c r="X260" s="398"/>
      <c r="Y260" s="398"/>
      <c r="Z260" s="398"/>
      <c r="AA260" s="398"/>
      <c r="AB260" s="398"/>
      <c r="AC260" s="398"/>
      <c r="AD260" s="399"/>
    </row>
    <row r="261" spans="2:34" ht="15.75" customHeight="1" thickTop="1">
      <c r="B261" s="363" t="s">
        <v>24</v>
      </c>
      <c r="C261" s="338" t="s">
        <v>27</v>
      </c>
      <c r="D261" s="338"/>
      <c r="E261" s="338"/>
      <c r="F261" s="338"/>
      <c r="G261" s="21" t="s">
        <v>11</v>
      </c>
      <c r="H261" s="317"/>
      <c r="I261" s="317"/>
      <c r="J261" s="317"/>
      <c r="K261" s="317"/>
      <c r="L261" s="317"/>
      <c r="M261" s="317"/>
      <c r="N261" s="317"/>
      <c r="O261" s="317"/>
      <c r="P261" s="317"/>
      <c r="Q261" s="317"/>
      <c r="R261" s="317"/>
      <c r="S261" s="317"/>
      <c r="T261" s="317"/>
      <c r="U261" s="317"/>
      <c r="V261" s="317"/>
      <c r="W261" s="317"/>
      <c r="X261" s="317"/>
      <c r="Y261" s="317"/>
      <c r="Z261" s="317"/>
      <c r="AA261" s="317"/>
      <c r="AB261" s="317"/>
      <c r="AC261" s="317"/>
      <c r="AD261" s="22" t="s">
        <v>12</v>
      </c>
    </row>
    <row r="262" spans="2:34" ht="15.75" customHeight="1">
      <c r="B262" s="364"/>
      <c r="C262" s="339" t="s">
        <v>1</v>
      </c>
      <c r="D262" s="339"/>
      <c r="E262" s="339"/>
      <c r="F262" s="339"/>
      <c r="G262" s="16" t="s">
        <v>32</v>
      </c>
      <c r="H262" s="89"/>
      <c r="I262" s="300" t="s">
        <v>14</v>
      </c>
      <c r="J262" s="300"/>
      <c r="K262" s="301"/>
      <c r="L262" s="17" t="s">
        <v>48</v>
      </c>
      <c r="M262" s="89"/>
      <c r="N262" s="300" t="s">
        <v>15</v>
      </c>
      <c r="O262" s="300"/>
      <c r="P262" s="300"/>
      <c r="Q262" s="301"/>
      <c r="R262" s="18" t="s">
        <v>49</v>
      </c>
      <c r="S262" s="89"/>
      <c r="T262" s="300" t="s">
        <v>16</v>
      </c>
      <c r="U262" s="300"/>
      <c r="V262" s="300"/>
      <c r="W262" s="299"/>
      <c r="X262" s="299"/>
      <c r="Y262" s="299"/>
      <c r="Z262" s="299"/>
      <c r="AA262" s="299"/>
      <c r="AB262" s="299"/>
      <c r="AC262" s="299"/>
      <c r="AD262" s="19" t="s">
        <v>12</v>
      </c>
      <c r="AF262" s="92" t="b">
        <v>0</v>
      </c>
      <c r="AG262" s="92" t="b">
        <v>0</v>
      </c>
      <c r="AH262" s="92" t="b">
        <v>0</v>
      </c>
    </row>
    <row r="263" spans="2:34" ht="15.75" customHeight="1">
      <c r="B263" s="364"/>
      <c r="C263" s="339" t="s">
        <v>2</v>
      </c>
      <c r="D263" s="339"/>
      <c r="E263" s="339"/>
      <c r="F263" s="339"/>
      <c r="G263" s="349" t="s">
        <v>90</v>
      </c>
      <c r="H263" s="349"/>
      <c r="I263" s="367"/>
      <c r="J263" s="367"/>
      <c r="K263" s="31" t="s">
        <v>9</v>
      </c>
      <c r="L263" s="367"/>
      <c r="M263" s="367"/>
      <c r="N263" s="31" t="s">
        <v>10</v>
      </c>
      <c r="O263" s="367"/>
      <c r="P263" s="367"/>
      <c r="Q263" s="31" t="s">
        <v>8</v>
      </c>
      <c r="R263" s="297"/>
      <c r="S263" s="297"/>
      <c r="T263" s="297"/>
      <c r="U263" s="297"/>
      <c r="V263" s="297"/>
      <c r="W263" s="297"/>
      <c r="X263" s="297"/>
      <c r="Y263" s="297"/>
      <c r="Z263" s="297"/>
      <c r="AA263" s="297"/>
      <c r="AB263" s="297"/>
      <c r="AC263" s="297"/>
      <c r="AD263" s="298"/>
    </row>
    <row r="264" spans="2:34" ht="15.75" customHeight="1">
      <c r="B264" s="364"/>
      <c r="C264" s="339" t="s">
        <v>4</v>
      </c>
      <c r="D264" s="339"/>
      <c r="E264" s="339"/>
      <c r="F264" s="339"/>
      <c r="G264" s="20" t="s">
        <v>26</v>
      </c>
      <c r="H264" s="368"/>
      <c r="I264" s="368"/>
      <c r="J264" s="368"/>
      <c r="K264" s="368"/>
      <c r="L264" s="368"/>
      <c r="M264" s="368"/>
      <c r="N264" s="368"/>
      <c r="O264" s="368"/>
      <c r="P264" s="368"/>
      <c r="Q264" s="368"/>
      <c r="R264" s="368"/>
      <c r="S264" s="368"/>
      <c r="T264" s="368"/>
      <c r="U264" s="368"/>
      <c r="V264" s="368"/>
      <c r="W264" s="368"/>
      <c r="X264" s="368"/>
      <c r="Y264" s="368"/>
      <c r="Z264" s="368"/>
      <c r="AA264" s="368"/>
      <c r="AB264" s="368"/>
      <c r="AC264" s="368"/>
      <c r="AD264" s="15"/>
    </row>
    <row r="265" spans="2:34" ht="15.75" customHeight="1" thickBot="1">
      <c r="B265" s="365"/>
      <c r="C265" s="369" t="s">
        <v>3</v>
      </c>
      <c r="D265" s="369"/>
      <c r="E265" s="369"/>
      <c r="F265" s="369"/>
      <c r="G265" s="373" t="s">
        <v>7</v>
      </c>
      <c r="H265" s="374"/>
      <c r="I265" s="374"/>
      <c r="J265" s="396"/>
      <c r="K265" s="396"/>
      <c r="L265" s="396"/>
      <c r="M265" s="397" t="s">
        <v>6</v>
      </c>
      <c r="N265" s="397"/>
      <c r="O265" s="398"/>
      <c r="P265" s="398"/>
      <c r="Q265" s="398"/>
      <c r="R265" s="398"/>
      <c r="S265" s="398"/>
      <c r="T265" s="398"/>
      <c r="U265" s="398"/>
      <c r="V265" s="398"/>
      <c r="W265" s="398"/>
      <c r="X265" s="398"/>
      <c r="Y265" s="398"/>
      <c r="Z265" s="398"/>
      <c r="AA265" s="398"/>
      <c r="AB265" s="398"/>
      <c r="AC265" s="398"/>
      <c r="AD265" s="399"/>
    </row>
    <row r="266" spans="2:34" ht="15.75" customHeight="1" thickTop="1">
      <c r="B266" s="363" t="s">
        <v>25</v>
      </c>
      <c r="C266" s="338" t="s">
        <v>27</v>
      </c>
      <c r="D266" s="338"/>
      <c r="E266" s="338"/>
      <c r="F266" s="338"/>
      <c r="G266" s="21" t="s">
        <v>11</v>
      </c>
      <c r="H266" s="317"/>
      <c r="I266" s="317"/>
      <c r="J266" s="317"/>
      <c r="K266" s="317"/>
      <c r="L266" s="317"/>
      <c r="M266" s="317"/>
      <c r="N266" s="317"/>
      <c r="O266" s="317"/>
      <c r="P266" s="317"/>
      <c r="Q266" s="317"/>
      <c r="R266" s="317"/>
      <c r="S266" s="317"/>
      <c r="T266" s="317"/>
      <c r="U266" s="317"/>
      <c r="V266" s="317"/>
      <c r="W266" s="317"/>
      <c r="X266" s="317"/>
      <c r="Y266" s="317"/>
      <c r="Z266" s="317"/>
      <c r="AA266" s="317"/>
      <c r="AB266" s="317"/>
      <c r="AC266" s="317"/>
      <c r="AD266" s="22" t="s">
        <v>12</v>
      </c>
    </row>
    <row r="267" spans="2:34" ht="15.75" customHeight="1">
      <c r="B267" s="364"/>
      <c r="C267" s="339" t="s">
        <v>1</v>
      </c>
      <c r="D267" s="339"/>
      <c r="E267" s="339"/>
      <c r="F267" s="339"/>
      <c r="G267" s="16" t="s">
        <v>32</v>
      </c>
      <c r="H267" s="89"/>
      <c r="I267" s="300" t="s">
        <v>14</v>
      </c>
      <c r="J267" s="300"/>
      <c r="K267" s="301"/>
      <c r="L267" s="17" t="s">
        <v>48</v>
      </c>
      <c r="M267" s="89"/>
      <c r="N267" s="300" t="s">
        <v>15</v>
      </c>
      <c r="O267" s="300"/>
      <c r="P267" s="300"/>
      <c r="Q267" s="301"/>
      <c r="R267" s="18" t="s">
        <v>49</v>
      </c>
      <c r="S267" s="89"/>
      <c r="T267" s="300" t="s">
        <v>16</v>
      </c>
      <c r="U267" s="300"/>
      <c r="V267" s="300"/>
      <c r="W267" s="299"/>
      <c r="X267" s="299"/>
      <c r="Y267" s="299"/>
      <c r="Z267" s="299"/>
      <c r="AA267" s="299"/>
      <c r="AB267" s="299"/>
      <c r="AC267" s="299"/>
      <c r="AD267" s="19" t="s">
        <v>12</v>
      </c>
      <c r="AF267" s="92" t="b">
        <v>0</v>
      </c>
      <c r="AG267" s="92" t="b">
        <v>0</v>
      </c>
      <c r="AH267" s="92" t="b">
        <v>0</v>
      </c>
    </row>
    <row r="268" spans="2:34" ht="15.75" customHeight="1">
      <c r="B268" s="364"/>
      <c r="C268" s="339" t="s">
        <v>2</v>
      </c>
      <c r="D268" s="339"/>
      <c r="E268" s="339"/>
      <c r="F268" s="339"/>
      <c r="G268" s="349" t="s">
        <v>90</v>
      </c>
      <c r="H268" s="349"/>
      <c r="I268" s="367"/>
      <c r="J268" s="367"/>
      <c r="K268" s="31" t="s">
        <v>9</v>
      </c>
      <c r="L268" s="367"/>
      <c r="M268" s="367"/>
      <c r="N268" s="31" t="s">
        <v>10</v>
      </c>
      <c r="O268" s="367"/>
      <c r="P268" s="367"/>
      <c r="Q268" s="31" t="s">
        <v>8</v>
      </c>
      <c r="R268" s="297"/>
      <c r="S268" s="297"/>
      <c r="T268" s="297"/>
      <c r="U268" s="297"/>
      <c r="V268" s="297"/>
      <c r="W268" s="297"/>
      <c r="X268" s="297"/>
      <c r="Y268" s="297"/>
      <c r="Z268" s="297"/>
      <c r="AA268" s="297"/>
      <c r="AB268" s="297"/>
      <c r="AC268" s="297"/>
      <c r="AD268" s="298"/>
    </row>
    <row r="269" spans="2:34" ht="15.75" customHeight="1">
      <c r="B269" s="364"/>
      <c r="C269" s="339" t="s">
        <v>4</v>
      </c>
      <c r="D269" s="339"/>
      <c r="E269" s="339"/>
      <c r="F269" s="339"/>
      <c r="G269" s="20" t="s">
        <v>26</v>
      </c>
      <c r="H269" s="368"/>
      <c r="I269" s="368"/>
      <c r="J269" s="368"/>
      <c r="K269" s="368"/>
      <c r="L269" s="368"/>
      <c r="M269" s="368"/>
      <c r="N269" s="368"/>
      <c r="O269" s="368"/>
      <c r="P269" s="368"/>
      <c r="Q269" s="368"/>
      <c r="R269" s="368"/>
      <c r="S269" s="368"/>
      <c r="T269" s="368"/>
      <c r="U269" s="368"/>
      <c r="V269" s="368"/>
      <c r="W269" s="368"/>
      <c r="X269" s="368"/>
      <c r="Y269" s="368"/>
      <c r="Z269" s="368"/>
      <c r="AA269" s="368"/>
      <c r="AB269" s="368"/>
      <c r="AC269" s="368"/>
      <c r="AD269" s="15"/>
    </row>
    <row r="270" spans="2:34" ht="15.75" customHeight="1">
      <c r="B270" s="364"/>
      <c r="C270" s="339" t="s">
        <v>3</v>
      </c>
      <c r="D270" s="339"/>
      <c r="E270" s="339"/>
      <c r="F270" s="339"/>
      <c r="G270" s="383" t="s">
        <v>7</v>
      </c>
      <c r="H270" s="384"/>
      <c r="I270" s="384"/>
      <c r="J270" s="385"/>
      <c r="K270" s="385"/>
      <c r="L270" s="385"/>
      <c r="M270" s="337" t="s">
        <v>6</v>
      </c>
      <c r="N270" s="337"/>
      <c r="O270" s="297"/>
      <c r="P270" s="297"/>
      <c r="Q270" s="297"/>
      <c r="R270" s="297"/>
      <c r="S270" s="297"/>
      <c r="T270" s="297"/>
      <c r="U270" s="297"/>
      <c r="V270" s="297"/>
      <c r="W270" s="297"/>
      <c r="X270" s="297"/>
      <c r="Y270" s="297"/>
      <c r="Z270" s="297"/>
      <c r="AA270" s="297"/>
      <c r="AB270" s="297"/>
      <c r="AC270" s="297"/>
      <c r="AD270" s="298"/>
    </row>
    <row r="271" spans="2:34" s="39" customFormat="1" ht="13.5" customHeight="1">
      <c r="B271" s="380" t="s">
        <v>34</v>
      </c>
      <c r="C271" s="380"/>
      <c r="D271" s="380"/>
      <c r="E271" s="380"/>
      <c r="F271" s="40"/>
      <c r="G271" s="40"/>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row>
    <row r="272" spans="2:34" s="39" customFormat="1" ht="35.25" customHeight="1">
      <c r="B272" s="41" t="s">
        <v>36</v>
      </c>
      <c r="C272" s="293" t="s">
        <v>312</v>
      </c>
      <c r="D272" s="293"/>
      <c r="E272" s="293"/>
      <c r="F272" s="293"/>
      <c r="G272" s="293"/>
      <c r="H272" s="293"/>
      <c r="I272" s="293"/>
      <c r="J272" s="293"/>
      <c r="K272" s="293"/>
      <c r="L272" s="293"/>
      <c r="M272" s="293"/>
      <c r="N272" s="293"/>
      <c r="O272" s="293"/>
      <c r="P272" s="293"/>
      <c r="Q272" s="293"/>
      <c r="R272" s="293"/>
      <c r="S272" s="293"/>
      <c r="T272" s="293"/>
      <c r="U272" s="293"/>
      <c r="V272" s="293"/>
      <c r="W272" s="293"/>
      <c r="X272" s="293"/>
      <c r="Y272" s="293"/>
      <c r="Z272" s="293"/>
      <c r="AA272" s="293"/>
      <c r="AB272" s="293"/>
      <c r="AC272" s="293"/>
      <c r="AD272" s="293"/>
    </row>
    <row r="273" spans="1:105" ht="12" customHeight="1">
      <c r="A273" s="39"/>
      <c r="B273" s="41"/>
      <c r="C273" s="42"/>
      <c r="D273" s="42"/>
      <c r="E273" s="42"/>
      <c r="F273" s="42"/>
      <c r="G273" s="42"/>
      <c r="H273" s="42"/>
      <c r="I273" s="42"/>
      <c r="J273" s="42"/>
      <c r="K273" s="42"/>
      <c r="L273" s="42"/>
      <c r="M273" s="42"/>
      <c r="N273" s="42"/>
      <c r="O273" s="42"/>
      <c r="P273" s="42"/>
      <c r="Q273" s="42"/>
      <c r="R273" s="42"/>
      <c r="S273" s="42"/>
      <c r="T273" s="42"/>
      <c r="U273" s="42"/>
      <c r="V273" s="42"/>
      <c r="W273" s="42"/>
      <c r="X273" s="42"/>
      <c r="Y273" s="42"/>
      <c r="Z273" s="42"/>
      <c r="AA273" s="42"/>
      <c r="AB273" s="42"/>
      <c r="AC273" s="42"/>
      <c r="AD273" s="42"/>
      <c r="AE273" s="108"/>
      <c r="AF273" s="108"/>
    </row>
    <row r="274" spans="1:105" s="2" customFormat="1" ht="15.75" customHeight="1">
      <c r="A274" s="13" t="s">
        <v>65</v>
      </c>
      <c r="B274" s="24" t="s">
        <v>69</v>
      </c>
      <c r="C274" s="1"/>
      <c r="D274" s="1"/>
      <c r="E274" s="1"/>
      <c r="F274" s="1"/>
      <c r="G274" s="1"/>
      <c r="H274" s="1"/>
      <c r="I274" s="1"/>
      <c r="J274" s="1"/>
      <c r="K274" s="1"/>
      <c r="L274" s="1"/>
      <c r="M274" s="1"/>
      <c r="N274" s="24"/>
      <c r="O274" s="1"/>
      <c r="P274" s="1"/>
      <c r="Q274" s="1"/>
      <c r="R274" s="1"/>
      <c r="S274" s="1"/>
      <c r="T274" s="1"/>
      <c r="U274" s="1"/>
      <c r="V274" s="1"/>
      <c r="W274" s="1"/>
      <c r="X274" s="1"/>
      <c r="Y274" s="1"/>
      <c r="Z274" s="1"/>
      <c r="AA274" s="1"/>
      <c r="AB274" s="1"/>
      <c r="AC274" s="1"/>
      <c r="AD274" s="25" t="s">
        <v>70</v>
      </c>
      <c r="AE274" s="109"/>
      <c r="AF274" s="109"/>
    </row>
    <row r="275" spans="1:105" s="2" customFormat="1" ht="69.75" customHeight="1">
      <c r="A275" s="13"/>
      <c r="B275" s="350" t="s">
        <v>373</v>
      </c>
      <c r="C275" s="350"/>
      <c r="D275" s="350"/>
      <c r="E275" s="350"/>
      <c r="F275" s="350"/>
      <c r="G275" s="350"/>
      <c r="H275" s="350"/>
      <c r="I275" s="350"/>
      <c r="J275" s="350"/>
      <c r="K275" s="350"/>
      <c r="L275" s="350"/>
      <c r="M275" s="350"/>
      <c r="N275" s="350"/>
      <c r="O275" s="350"/>
      <c r="P275" s="350"/>
      <c r="Q275" s="350"/>
      <c r="R275" s="350"/>
      <c r="S275" s="350"/>
      <c r="T275" s="350"/>
      <c r="U275" s="350"/>
      <c r="V275" s="350"/>
      <c r="W275" s="350"/>
      <c r="X275" s="350"/>
      <c r="Y275" s="350"/>
      <c r="Z275" s="350"/>
      <c r="AA275" s="350"/>
      <c r="AB275" s="350"/>
      <c r="AC275" s="350"/>
      <c r="AD275" s="350"/>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c r="CB275" s="1"/>
      <c r="CC275" s="1"/>
      <c r="CD275" s="1"/>
      <c r="CE275" s="1"/>
      <c r="CF275" s="1"/>
      <c r="CG275" s="1"/>
      <c r="CH275" s="1"/>
      <c r="CI275" s="1"/>
      <c r="CJ275" s="1"/>
      <c r="CK275" s="1"/>
      <c r="CL275" s="1"/>
      <c r="CM275" s="1"/>
      <c r="CN275" s="1"/>
      <c r="CO275" s="1"/>
      <c r="CP275" s="1"/>
      <c r="CQ275" s="1"/>
      <c r="CR275" s="1"/>
      <c r="CS275" s="1"/>
      <c r="CT275" s="1"/>
      <c r="CU275" s="1"/>
      <c r="CV275" s="1"/>
      <c r="CW275" s="1"/>
      <c r="CX275" s="1"/>
      <c r="CY275" s="1"/>
      <c r="CZ275" s="1"/>
    </row>
    <row r="276" spans="1:105" s="2" customFormat="1" ht="15.75" customHeight="1">
      <c r="A276" s="1"/>
      <c r="B276" s="330" t="s">
        <v>53</v>
      </c>
      <c r="C276" s="296" t="s">
        <v>27</v>
      </c>
      <c r="D276" s="297"/>
      <c r="E276" s="297"/>
      <c r="F276" s="298"/>
      <c r="G276" s="14" t="s">
        <v>11</v>
      </c>
      <c r="H276" s="299"/>
      <c r="I276" s="299"/>
      <c r="J276" s="299"/>
      <c r="K276" s="299"/>
      <c r="L276" s="299"/>
      <c r="M276" s="299"/>
      <c r="N276" s="299"/>
      <c r="O276" s="299"/>
      <c r="P276" s="299"/>
      <c r="Q276" s="299"/>
      <c r="R276" s="299"/>
      <c r="S276" s="299"/>
      <c r="T276" s="299"/>
      <c r="U276" s="299"/>
      <c r="V276" s="299"/>
      <c r="W276" s="299"/>
      <c r="X276" s="299"/>
      <c r="Y276" s="299"/>
      <c r="Z276" s="299"/>
      <c r="AA276" s="299"/>
      <c r="AB276" s="299"/>
      <c r="AC276" s="299"/>
      <c r="AD276" s="15" t="s">
        <v>12</v>
      </c>
    </row>
    <row r="277" spans="1:105" ht="15.75" customHeight="1">
      <c r="B277" s="312"/>
      <c r="C277" s="296" t="s">
        <v>1</v>
      </c>
      <c r="D277" s="297"/>
      <c r="E277" s="297"/>
      <c r="F277" s="298"/>
      <c r="G277" s="16" t="s">
        <v>32</v>
      </c>
      <c r="H277" s="89"/>
      <c r="I277" s="300" t="s">
        <v>14</v>
      </c>
      <c r="J277" s="300"/>
      <c r="K277" s="301"/>
      <c r="L277" s="17" t="s">
        <v>48</v>
      </c>
      <c r="M277" s="89"/>
      <c r="N277" s="300" t="s">
        <v>15</v>
      </c>
      <c r="O277" s="300"/>
      <c r="P277" s="300"/>
      <c r="Q277" s="301"/>
      <c r="R277" s="18" t="s">
        <v>49</v>
      </c>
      <c r="S277" s="89"/>
      <c r="T277" s="300" t="s">
        <v>16</v>
      </c>
      <c r="U277" s="300"/>
      <c r="V277" s="300"/>
      <c r="W277" s="299"/>
      <c r="X277" s="299"/>
      <c r="Y277" s="299"/>
      <c r="Z277" s="299"/>
      <c r="AA277" s="299"/>
      <c r="AB277" s="299"/>
      <c r="AC277" s="299"/>
      <c r="AD277" s="19" t="s">
        <v>12</v>
      </c>
      <c r="AF277" s="92" t="b">
        <v>0</v>
      </c>
      <c r="AG277" s="92" t="b">
        <v>0</v>
      </c>
      <c r="AH277" s="92" t="b">
        <v>0</v>
      </c>
    </row>
    <row r="278" spans="1:105" ht="15.75" customHeight="1">
      <c r="B278" s="312"/>
      <c r="C278" s="296" t="s">
        <v>4</v>
      </c>
      <c r="D278" s="297"/>
      <c r="E278" s="297"/>
      <c r="F278" s="298"/>
      <c r="G278" s="20" t="s">
        <v>26</v>
      </c>
      <c r="H278" s="302"/>
      <c r="I278" s="302"/>
      <c r="J278" s="302"/>
      <c r="K278" s="302"/>
      <c r="L278" s="302"/>
      <c r="M278" s="302"/>
      <c r="N278" s="302"/>
      <c r="O278" s="302"/>
      <c r="P278" s="302"/>
      <c r="Q278" s="302"/>
      <c r="R278" s="302"/>
      <c r="S278" s="302"/>
      <c r="T278" s="302"/>
      <c r="U278" s="302"/>
      <c r="V278" s="302"/>
      <c r="W278" s="302"/>
      <c r="X278" s="302"/>
      <c r="Y278" s="302"/>
      <c r="Z278" s="302"/>
      <c r="AA278" s="302"/>
      <c r="AB278" s="302"/>
      <c r="AC278" s="302"/>
      <c r="AD278" s="15"/>
    </row>
    <row r="279" spans="1:105" ht="15.75" customHeight="1">
      <c r="B279" s="312"/>
      <c r="C279" s="303" t="s">
        <v>144</v>
      </c>
      <c r="D279" s="304"/>
      <c r="E279" s="304"/>
      <c r="F279" s="305"/>
      <c r="G279" s="306" t="s">
        <v>90</v>
      </c>
      <c r="H279" s="306"/>
      <c r="I279" s="307"/>
      <c r="J279" s="307"/>
      <c r="K279" s="61" t="s">
        <v>9</v>
      </c>
      <c r="L279" s="307"/>
      <c r="M279" s="307"/>
      <c r="N279" s="61" t="s">
        <v>10</v>
      </c>
      <c r="O279" s="307"/>
      <c r="P279" s="307"/>
      <c r="Q279" s="61" t="s">
        <v>8</v>
      </c>
      <c r="R279" s="308"/>
      <c r="S279" s="308"/>
      <c r="T279" s="308"/>
      <c r="U279" s="308"/>
      <c r="V279" s="308"/>
      <c r="W279" s="308"/>
      <c r="X279" s="308"/>
      <c r="Y279" s="308"/>
      <c r="Z279" s="308"/>
      <c r="AA279" s="308"/>
      <c r="AB279" s="308"/>
      <c r="AC279" s="308"/>
      <c r="AD279" s="309"/>
      <c r="AE279" s="12"/>
    </row>
    <row r="280" spans="1:105" s="2" customFormat="1" ht="15.75" customHeight="1">
      <c r="A280" s="1"/>
      <c r="B280" s="312"/>
      <c r="C280" s="278" t="s">
        <v>31</v>
      </c>
      <c r="D280" s="281" t="s">
        <v>364</v>
      </c>
      <c r="E280" s="282"/>
      <c r="F280" s="282"/>
      <c r="G280" s="282"/>
      <c r="H280" s="282"/>
      <c r="I280" s="282"/>
      <c r="J280" s="282"/>
      <c r="K280" s="282"/>
      <c r="L280" s="282"/>
      <c r="M280" s="282"/>
      <c r="N280" s="282"/>
      <c r="O280" s="282"/>
      <c r="P280" s="282"/>
      <c r="Q280" s="282"/>
      <c r="R280" s="282"/>
      <c r="S280" s="282"/>
      <c r="T280" s="282"/>
      <c r="U280" s="282"/>
      <c r="V280" s="282"/>
      <c r="W280" s="282"/>
      <c r="X280" s="282"/>
      <c r="Y280" s="282"/>
      <c r="Z280" s="282"/>
      <c r="AA280" s="282"/>
      <c r="AB280" s="282"/>
      <c r="AC280" s="282"/>
      <c r="AD280" s="283"/>
      <c r="AE280" s="11"/>
    </row>
    <row r="281" spans="1:105" s="2" customFormat="1" ht="15.75" customHeight="1">
      <c r="A281" s="1"/>
      <c r="B281" s="312"/>
      <c r="C281" s="279"/>
      <c r="D281" s="284"/>
      <c r="E281" s="285"/>
      <c r="F281" s="285"/>
      <c r="G281" s="285"/>
      <c r="H281" s="285"/>
      <c r="I281" s="285"/>
      <c r="J281" s="285"/>
      <c r="K281" s="285"/>
      <c r="L281" s="285"/>
      <c r="M281" s="285"/>
      <c r="N281" s="285"/>
      <c r="O281" s="285"/>
      <c r="P281" s="285"/>
      <c r="Q281" s="285"/>
      <c r="R281" s="285"/>
      <c r="S281" s="285"/>
      <c r="T281" s="285"/>
      <c r="U281" s="285"/>
      <c r="V281" s="285"/>
      <c r="W281" s="285"/>
      <c r="X281" s="285"/>
      <c r="Y281" s="285"/>
      <c r="Z281" s="285"/>
      <c r="AA281" s="285"/>
      <c r="AB281" s="285"/>
      <c r="AC281" s="285"/>
      <c r="AD281" s="286"/>
      <c r="AE281" s="11"/>
    </row>
    <row r="282" spans="1:105" s="2" customFormat="1" ht="15.75" customHeight="1">
      <c r="A282" s="1"/>
      <c r="B282" s="312"/>
      <c r="C282" s="279"/>
      <c r="D282" s="284"/>
      <c r="E282" s="285"/>
      <c r="F282" s="285"/>
      <c r="G282" s="285"/>
      <c r="H282" s="285"/>
      <c r="I282" s="285"/>
      <c r="J282" s="285"/>
      <c r="K282" s="285"/>
      <c r="L282" s="285"/>
      <c r="M282" s="285"/>
      <c r="N282" s="285"/>
      <c r="O282" s="285"/>
      <c r="P282" s="285"/>
      <c r="Q282" s="285"/>
      <c r="R282" s="285"/>
      <c r="S282" s="285"/>
      <c r="T282" s="285"/>
      <c r="U282" s="285"/>
      <c r="V282" s="285"/>
      <c r="W282" s="285"/>
      <c r="X282" s="285"/>
      <c r="Y282" s="285"/>
      <c r="Z282" s="285"/>
      <c r="AA282" s="285"/>
      <c r="AB282" s="285"/>
      <c r="AC282" s="285"/>
      <c r="AD282" s="286"/>
      <c r="AE282" s="11"/>
    </row>
    <row r="283" spans="1:105" ht="15.75" customHeight="1">
      <c r="B283" s="312"/>
      <c r="C283" s="279"/>
      <c r="D283" s="284"/>
      <c r="E283" s="285"/>
      <c r="F283" s="285"/>
      <c r="G283" s="285"/>
      <c r="H283" s="285"/>
      <c r="I283" s="285"/>
      <c r="J283" s="285"/>
      <c r="K283" s="285"/>
      <c r="L283" s="285"/>
      <c r="M283" s="285"/>
      <c r="N283" s="285"/>
      <c r="O283" s="285"/>
      <c r="P283" s="285"/>
      <c r="Q283" s="285"/>
      <c r="R283" s="285"/>
      <c r="S283" s="285"/>
      <c r="T283" s="285"/>
      <c r="U283" s="285"/>
      <c r="V283" s="285"/>
      <c r="W283" s="285"/>
      <c r="X283" s="285"/>
      <c r="Y283" s="285"/>
      <c r="Z283" s="285"/>
      <c r="AA283" s="285"/>
      <c r="AB283" s="285"/>
      <c r="AC283" s="285"/>
      <c r="AD283" s="286"/>
      <c r="AE283" s="12"/>
    </row>
    <row r="284" spans="1:105" s="2" customFormat="1" ht="15.75" customHeight="1" thickBot="1">
      <c r="A284" s="1"/>
      <c r="B284" s="312"/>
      <c r="C284" s="320"/>
      <c r="D284" s="321"/>
      <c r="E284" s="322"/>
      <c r="F284" s="322"/>
      <c r="G284" s="322"/>
      <c r="H284" s="322"/>
      <c r="I284" s="322"/>
      <c r="J284" s="322"/>
      <c r="K284" s="322"/>
      <c r="L284" s="322"/>
      <c r="M284" s="322"/>
      <c r="N284" s="322"/>
      <c r="O284" s="322"/>
      <c r="P284" s="322"/>
      <c r="Q284" s="322"/>
      <c r="R284" s="322"/>
      <c r="S284" s="322"/>
      <c r="T284" s="322"/>
      <c r="U284" s="322"/>
      <c r="V284" s="322"/>
      <c r="W284" s="322"/>
      <c r="X284" s="322"/>
      <c r="Y284" s="322"/>
      <c r="Z284" s="322"/>
      <c r="AA284" s="322"/>
      <c r="AB284" s="322"/>
      <c r="AC284" s="322"/>
      <c r="AD284" s="323"/>
      <c r="AE284" s="11"/>
    </row>
    <row r="285" spans="1:105" s="2" customFormat="1" ht="15.75" customHeight="1" thickTop="1">
      <c r="A285" s="1"/>
      <c r="B285" s="311" t="s">
        <v>54</v>
      </c>
      <c r="C285" s="314" t="s">
        <v>27</v>
      </c>
      <c r="D285" s="315"/>
      <c r="E285" s="315"/>
      <c r="F285" s="316"/>
      <c r="G285" s="21" t="s">
        <v>11</v>
      </c>
      <c r="H285" s="317"/>
      <c r="I285" s="317"/>
      <c r="J285" s="317"/>
      <c r="K285" s="317"/>
      <c r="L285" s="317"/>
      <c r="M285" s="317"/>
      <c r="N285" s="317"/>
      <c r="O285" s="317"/>
      <c r="P285" s="317"/>
      <c r="Q285" s="317"/>
      <c r="R285" s="317"/>
      <c r="S285" s="317"/>
      <c r="T285" s="317"/>
      <c r="U285" s="317"/>
      <c r="V285" s="317"/>
      <c r="W285" s="317"/>
      <c r="X285" s="317"/>
      <c r="Y285" s="317"/>
      <c r="Z285" s="317"/>
      <c r="AA285" s="317"/>
      <c r="AB285" s="317"/>
      <c r="AC285" s="317"/>
      <c r="AD285" s="22" t="s">
        <v>12</v>
      </c>
    </row>
    <row r="286" spans="1:105" s="2" customFormat="1" ht="15.75" customHeight="1">
      <c r="A286" s="1"/>
      <c r="B286" s="312"/>
      <c r="C286" s="296" t="s">
        <v>1</v>
      </c>
      <c r="D286" s="297"/>
      <c r="E286" s="297"/>
      <c r="F286" s="298"/>
      <c r="G286" s="16" t="s">
        <v>32</v>
      </c>
      <c r="H286" s="89"/>
      <c r="I286" s="300" t="s">
        <v>14</v>
      </c>
      <c r="J286" s="300"/>
      <c r="K286" s="301"/>
      <c r="L286" s="17" t="s">
        <v>48</v>
      </c>
      <c r="M286" s="89"/>
      <c r="N286" s="300" t="s">
        <v>15</v>
      </c>
      <c r="O286" s="300"/>
      <c r="P286" s="300"/>
      <c r="Q286" s="301"/>
      <c r="R286" s="18" t="s">
        <v>49</v>
      </c>
      <c r="S286" s="89"/>
      <c r="T286" s="300" t="s">
        <v>16</v>
      </c>
      <c r="U286" s="300"/>
      <c r="V286" s="300"/>
      <c r="W286" s="299"/>
      <c r="X286" s="299"/>
      <c r="Y286" s="299"/>
      <c r="Z286" s="299"/>
      <c r="AA286" s="299"/>
      <c r="AB286" s="299"/>
      <c r="AC286" s="299"/>
      <c r="AD286" s="19" t="s">
        <v>12</v>
      </c>
      <c r="AE286" s="1"/>
      <c r="AF286" s="92" t="b">
        <v>0</v>
      </c>
      <c r="AG286" s="92" t="b">
        <v>0</v>
      </c>
      <c r="AH286" s="92" t="b">
        <v>0</v>
      </c>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c r="CB286" s="1"/>
      <c r="CC286" s="1"/>
      <c r="CD286" s="1"/>
      <c r="CE286" s="1"/>
      <c r="CF286" s="1"/>
      <c r="CG286" s="1"/>
      <c r="CH286" s="1"/>
      <c r="CI286" s="1"/>
      <c r="CJ286" s="1"/>
      <c r="CK286" s="1"/>
      <c r="CL286" s="1"/>
      <c r="CM286" s="1"/>
      <c r="CN286" s="1"/>
      <c r="CO286" s="1"/>
      <c r="CP286" s="1"/>
      <c r="CQ286" s="1"/>
      <c r="CR286" s="1"/>
      <c r="CS286" s="1"/>
      <c r="CT286" s="1"/>
      <c r="CU286" s="1"/>
      <c r="CV286" s="1"/>
      <c r="CW286" s="1"/>
      <c r="CX286" s="1"/>
      <c r="CY286" s="1"/>
      <c r="CZ286" s="1"/>
      <c r="DA286" s="1"/>
    </row>
    <row r="287" spans="1:105" s="2" customFormat="1" ht="15.75" customHeight="1">
      <c r="A287" s="1"/>
      <c r="B287" s="312"/>
      <c r="C287" s="296" t="s">
        <v>4</v>
      </c>
      <c r="D287" s="297"/>
      <c r="E287" s="297"/>
      <c r="F287" s="298"/>
      <c r="G287" s="20" t="s">
        <v>26</v>
      </c>
      <c r="H287" s="302"/>
      <c r="I287" s="302"/>
      <c r="J287" s="302"/>
      <c r="K287" s="302"/>
      <c r="L287" s="302"/>
      <c r="M287" s="302"/>
      <c r="N287" s="302"/>
      <c r="O287" s="302"/>
      <c r="P287" s="302"/>
      <c r="Q287" s="302"/>
      <c r="R287" s="302"/>
      <c r="S287" s="302"/>
      <c r="T287" s="302"/>
      <c r="U287" s="302"/>
      <c r="V287" s="302"/>
      <c r="W287" s="302"/>
      <c r="X287" s="302"/>
      <c r="Y287" s="302"/>
      <c r="Z287" s="302"/>
      <c r="AA287" s="302"/>
      <c r="AB287" s="302"/>
      <c r="AC287" s="302"/>
      <c r="AD287" s="15"/>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c r="CA287" s="1"/>
      <c r="CB287" s="1"/>
      <c r="CC287" s="1"/>
      <c r="CD287" s="1"/>
      <c r="CE287" s="1"/>
      <c r="CF287" s="1"/>
      <c r="CG287" s="1"/>
      <c r="CH287" s="1"/>
      <c r="CI287" s="1"/>
      <c r="CJ287" s="1"/>
      <c r="CK287" s="1"/>
      <c r="CL287" s="1"/>
      <c r="CM287" s="1"/>
      <c r="CN287" s="1"/>
      <c r="CO287" s="1"/>
      <c r="CP287" s="1"/>
      <c r="CQ287" s="1"/>
      <c r="CR287" s="1"/>
      <c r="CS287" s="1"/>
      <c r="CT287" s="1"/>
      <c r="CU287" s="1"/>
      <c r="CV287" s="1"/>
      <c r="CW287" s="1"/>
      <c r="CX287" s="1"/>
      <c r="CY287" s="1"/>
      <c r="CZ287" s="1"/>
      <c r="DA287" s="1"/>
    </row>
    <row r="288" spans="1:105" ht="15.75" customHeight="1">
      <c r="B288" s="312"/>
      <c r="C288" s="303" t="s">
        <v>144</v>
      </c>
      <c r="D288" s="304"/>
      <c r="E288" s="304"/>
      <c r="F288" s="305"/>
      <c r="G288" s="306" t="s">
        <v>90</v>
      </c>
      <c r="H288" s="306"/>
      <c r="I288" s="307"/>
      <c r="J288" s="307"/>
      <c r="K288" s="61" t="s">
        <v>9</v>
      </c>
      <c r="L288" s="307"/>
      <c r="M288" s="307"/>
      <c r="N288" s="61" t="s">
        <v>10</v>
      </c>
      <c r="O288" s="307"/>
      <c r="P288" s="307"/>
      <c r="Q288" s="61" t="s">
        <v>8</v>
      </c>
      <c r="R288" s="308"/>
      <c r="S288" s="308"/>
      <c r="T288" s="308"/>
      <c r="U288" s="308"/>
      <c r="V288" s="308"/>
      <c r="W288" s="308"/>
      <c r="X288" s="308"/>
      <c r="Y288" s="308"/>
      <c r="Z288" s="308"/>
      <c r="AA288" s="308"/>
      <c r="AB288" s="308"/>
      <c r="AC288" s="308"/>
      <c r="AD288" s="309"/>
      <c r="AE288" s="12"/>
    </row>
    <row r="289" spans="1:105" s="2" customFormat="1" ht="15.75" customHeight="1">
      <c r="A289" s="1"/>
      <c r="B289" s="312"/>
      <c r="C289" s="278" t="s">
        <v>31</v>
      </c>
      <c r="D289" s="281"/>
      <c r="E289" s="282"/>
      <c r="F289" s="282"/>
      <c r="G289" s="282"/>
      <c r="H289" s="282"/>
      <c r="I289" s="282"/>
      <c r="J289" s="282"/>
      <c r="K289" s="282"/>
      <c r="L289" s="282"/>
      <c r="M289" s="282"/>
      <c r="N289" s="282"/>
      <c r="O289" s="282"/>
      <c r="P289" s="282"/>
      <c r="Q289" s="282"/>
      <c r="R289" s="282"/>
      <c r="S289" s="282"/>
      <c r="T289" s="282"/>
      <c r="U289" s="282"/>
      <c r="V289" s="282"/>
      <c r="W289" s="282"/>
      <c r="X289" s="282"/>
      <c r="Y289" s="282"/>
      <c r="Z289" s="282"/>
      <c r="AA289" s="282"/>
      <c r="AB289" s="282"/>
      <c r="AC289" s="282"/>
      <c r="AD289" s="283"/>
      <c r="AE289" s="11"/>
    </row>
    <row r="290" spans="1:105" s="2" customFormat="1" ht="15.75" customHeight="1">
      <c r="A290" s="1"/>
      <c r="B290" s="312"/>
      <c r="C290" s="279"/>
      <c r="D290" s="284"/>
      <c r="E290" s="285"/>
      <c r="F290" s="285"/>
      <c r="G290" s="285"/>
      <c r="H290" s="285"/>
      <c r="I290" s="285"/>
      <c r="J290" s="285"/>
      <c r="K290" s="285"/>
      <c r="L290" s="285"/>
      <c r="M290" s="285"/>
      <c r="N290" s="285"/>
      <c r="O290" s="285"/>
      <c r="P290" s="285"/>
      <c r="Q290" s="285"/>
      <c r="R290" s="285"/>
      <c r="S290" s="285"/>
      <c r="T290" s="285"/>
      <c r="U290" s="285"/>
      <c r="V290" s="285"/>
      <c r="W290" s="285"/>
      <c r="X290" s="285"/>
      <c r="Y290" s="285"/>
      <c r="Z290" s="285"/>
      <c r="AA290" s="285"/>
      <c r="AB290" s="285"/>
      <c r="AC290" s="285"/>
      <c r="AD290" s="286"/>
      <c r="AE290" s="11"/>
    </row>
    <row r="291" spans="1:105" s="2" customFormat="1" ht="15.75" customHeight="1">
      <c r="A291" s="1"/>
      <c r="B291" s="312"/>
      <c r="C291" s="279"/>
      <c r="D291" s="284"/>
      <c r="E291" s="285"/>
      <c r="F291" s="285"/>
      <c r="G291" s="285"/>
      <c r="H291" s="285"/>
      <c r="I291" s="285"/>
      <c r="J291" s="285"/>
      <c r="K291" s="285"/>
      <c r="L291" s="285"/>
      <c r="M291" s="285"/>
      <c r="N291" s="285"/>
      <c r="O291" s="285"/>
      <c r="P291" s="285"/>
      <c r="Q291" s="285"/>
      <c r="R291" s="285"/>
      <c r="S291" s="285"/>
      <c r="T291" s="285"/>
      <c r="U291" s="285"/>
      <c r="V291" s="285"/>
      <c r="W291" s="285"/>
      <c r="X291" s="285"/>
      <c r="Y291" s="285"/>
      <c r="Z291" s="285"/>
      <c r="AA291" s="285"/>
      <c r="AB291" s="285"/>
      <c r="AC291" s="285"/>
      <c r="AD291" s="286"/>
      <c r="AE291" s="11"/>
    </row>
    <row r="292" spans="1:105" ht="15.75" customHeight="1">
      <c r="B292" s="312"/>
      <c r="C292" s="279"/>
      <c r="D292" s="284"/>
      <c r="E292" s="285"/>
      <c r="F292" s="285"/>
      <c r="G292" s="285"/>
      <c r="H292" s="285"/>
      <c r="I292" s="285"/>
      <c r="J292" s="285"/>
      <c r="K292" s="285"/>
      <c r="L292" s="285"/>
      <c r="M292" s="285"/>
      <c r="N292" s="285"/>
      <c r="O292" s="285"/>
      <c r="P292" s="285"/>
      <c r="Q292" s="285"/>
      <c r="R292" s="285"/>
      <c r="S292" s="285"/>
      <c r="T292" s="285"/>
      <c r="U292" s="285"/>
      <c r="V292" s="285"/>
      <c r="W292" s="285"/>
      <c r="X292" s="285"/>
      <c r="Y292" s="285"/>
      <c r="Z292" s="285"/>
      <c r="AA292" s="285"/>
      <c r="AB292" s="285"/>
      <c r="AC292" s="285"/>
      <c r="AD292" s="286"/>
      <c r="AE292" s="12"/>
    </row>
    <row r="293" spans="1:105" s="2" customFormat="1" ht="15.75" customHeight="1" thickBot="1">
      <c r="A293" s="1"/>
      <c r="B293" s="331"/>
      <c r="C293" s="320"/>
      <c r="D293" s="321"/>
      <c r="E293" s="322"/>
      <c r="F293" s="322"/>
      <c r="G293" s="322"/>
      <c r="H293" s="322"/>
      <c r="I293" s="322"/>
      <c r="J293" s="322"/>
      <c r="K293" s="322"/>
      <c r="L293" s="322"/>
      <c r="M293" s="322"/>
      <c r="N293" s="322"/>
      <c r="O293" s="322"/>
      <c r="P293" s="322"/>
      <c r="Q293" s="322"/>
      <c r="R293" s="322"/>
      <c r="S293" s="322"/>
      <c r="T293" s="322"/>
      <c r="U293" s="322"/>
      <c r="V293" s="322"/>
      <c r="W293" s="322"/>
      <c r="X293" s="322"/>
      <c r="Y293" s="322"/>
      <c r="Z293" s="322"/>
      <c r="AA293" s="322"/>
      <c r="AB293" s="322"/>
      <c r="AC293" s="322"/>
      <c r="AD293" s="323"/>
      <c r="AE293" s="11"/>
    </row>
    <row r="294" spans="1:105" s="2" customFormat="1" ht="15.75" customHeight="1" thickTop="1">
      <c r="A294" s="1"/>
      <c r="B294" s="311" t="s">
        <v>55</v>
      </c>
      <c r="C294" s="314" t="s">
        <v>27</v>
      </c>
      <c r="D294" s="315"/>
      <c r="E294" s="315"/>
      <c r="F294" s="316"/>
      <c r="G294" s="21" t="s">
        <v>11</v>
      </c>
      <c r="H294" s="317"/>
      <c r="I294" s="317"/>
      <c r="J294" s="317"/>
      <c r="K294" s="317"/>
      <c r="L294" s="317"/>
      <c r="M294" s="317"/>
      <c r="N294" s="317"/>
      <c r="O294" s="317"/>
      <c r="P294" s="317"/>
      <c r="Q294" s="317"/>
      <c r="R294" s="317"/>
      <c r="S294" s="317"/>
      <c r="T294" s="317"/>
      <c r="U294" s="317"/>
      <c r="V294" s="317"/>
      <c r="W294" s="317"/>
      <c r="X294" s="317"/>
      <c r="Y294" s="317"/>
      <c r="Z294" s="317"/>
      <c r="AA294" s="317"/>
      <c r="AB294" s="317"/>
      <c r="AC294" s="317"/>
      <c r="AD294" s="22" t="s">
        <v>12</v>
      </c>
    </row>
    <row r="295" spans="1:105" s="2" customFormat="1" ht="15.75" customHeight="1">
      <c r="A295" s="1"/>
      <c r="B295" s="312"/>
      <c r="C295" s="296" t="s">
        <v>1</v>
      </c>
      <c r="D295" s="297"/>
      <c r="E295" s="297"/>
      <c r="F295" s="298"/>
      <c r="G295" s="16" t="s">
        <v>32</v>
      </c>
      <c r="H295" s="89"/>
      <c r="I295" s="300" t="s">
        <v>14</v>
      </c>
      <c r="J295" s="300"/>
      <c r="K295" s="301"/>
      <c r="L295" s="17" t="s">
        <v>48</v>
      </c>
      <c r="M295" s="89"/>
      <c r="N295" s="300" t="s">
        <v>15</v>
      </c>
      <c r="O295" s="300"/>
      <c r="P295" s="300"/>
      <c r="Q295" s="301"/>
      <c r="R295" s="18" t="s">
        <v>49</v>
      </c>
      <c r="S295" s="89"/>
      <c r="T295" s="300" t="s">
        <v>16</v>
      </c>
      <c r="U295" s="300"/>
      <c r="V295" s="300"/>
      <c r="W295" s="299"/>
      <c r="X295" s="299"/>
      <c r="Y295" s="299"/>
      <c r="Z295" s="299"/>
      <c r="AA295" s="299"/>
      <c r="AB295" s="299"/>
      <c r="AC295" s="299"/>
      <c r="AD295" s="19" t="s">
        <v>12</v>
      </c>
      <c r="AE295" s="1"/>
      <c r="AF295" s="92" t="b">
        <v>0</v>
      </c>
      <c r="AG295" s="92" t="b">
        <v>0</v>
      </c>
      <c r="AH295" s="92" t="b">
        <v>0</v>
      </c>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c r="BM295" s="1"/>
      <c r="BN295" s="1"/>
      <c r="BO295" s="1"/>
      <c r="BP295" s="1"/>
      <c r="BQ295" s="1"/>
      <c r="BR295" s="1"/>
      <c r="BS295" s="1"/>
      <c r="BT295" s="1"/>
      <c r="BU295" s="1"/>
      <c r="BV295" s="1"/>
      <c r="BW295" s="1"/>
      <c r="BX295" s="1"/>
      <c r="BY295" s="1"/>
      <c r="BZ295" s="1"/>
      <c r="CA295" s="1"/>
      <c r="CB295" s="1"/>
      <c r="CC295" s="1"/>
      <c r="CD295" s="1"/>
      <c r="CE295" s="1"/>
      <c r="CF295" s="1"/>
      <c r="CG295" s="1"/>
      <c r="CH295" s="1"/>
      <c r="CI295" s="1"/>
      <c r="CJ295" s="1"/>
      <c r="CK295" s="1"/>
      <c r="CL295" s="1"/>
      <c r="CM295" s="1"/>
      <c r="CN295" s="1"/>
      <c r="CO295" s="1"/>
      <c r="CP295" s="1"/>
      <c r="CQ295" s="1"/>
      <c r="CR295" s="1"/>
      <c r="CS295" s="1"/>
      <c r="CT295" s="1"/>
      <c r="CU295" s="1"/>
      <c r="CV295" s="1"/>
      <c r="CW295" s="1"/>
      <c r="CX295" s="1"/>
      <c r="CY295" s="1"/>
      <c r="CZ295" s="1"/>
      <c r="DA295" s="1"/>
    </row>
    <row r="296" spans="1:105" s="2" customFormat="1" ht="15.75" customHeight="1">
      <c r="A296" s="1"/>
      <c r="B296" s="312"/>
      <c r="C296" s="296" t="s">
        <v>4</v>
      </c>
      <c r="D296" s="297"/>
      <c r="E296" s="297"/>
      <c r="F296" s="298"/>
      <c r="G296" s="20" t="s">
        <v>26</v>
      </c>
      <c r="H296" s="302"/>
      <c r="I296" s="302"/>
      <c r="J296" s="302"/>
      <c r="K296" s="302"/>
      <c r="L296" s="302"/>
      <c r="M296" s="302"/>
      <c r="N296" s="302"/>
      <c r="O296" s="302"/>
      <c r="P296" s="302"/>
      <c r="Q296" s="302"/>
      <c r="R296" s="302"/>
      <c r="S296" s="302"/>
      <c r="T296" s="302"/>
      <c r="U296" s="302"/>
      <c r="V296" s="302"/>
      <c r="W296" s="302"/>
      <c r="X296" s="302"/>
      <c r="Y296" s="302"/>
      <c r="Z296" s="302"/>
      <c r="AA296" s="302"/>
      <c r="AB296" s="302"/>
      <c r="AC296" s="302"/>
      <c r="AD296" s="15"/>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1"/>
      <c r="BL296" s="1"/>
      <c r="BM296" s="1"/>
      <c r="BN296" s="1"/>
      <c r="BO296" s="1"/>
      <c r="BP296" s="1"/>
      <c r="BQ296" s="1"/>
      <c r="BR296" s="1"/>
      <c r="BS296" s="1"/>
      <c r="BT296" s="1"/>
      <c r="BU296" s="1"/>
      <c r="BV296" s="1"/>
      <c r="BW296" s="1"/>
      <c r="BX296" s="1"/>
      <c r="BY296" s="1"/>
      <c r="BZ296" s="1"/>
      <c r="CA296" s="1"/>
      <c r="CB296" s="1"/>
      <c r="CC296" s="1"/>
      <c r="CD296" s="1"/>
      <c r="CE296" s="1"/>
      <c r="CF296" s="1"/>
      <c r="CG296" s="1"/>
      <c r="CH296" s="1"/>
      <c r="CI296" s="1"/>
      <c r="CJ296" s="1"/>
      <c r="CK296" s="1"/>
      <c r="CL296" s="1"/>
      <c r="CM296" s="1"/>
      <c r="CN296" s="1"/>
      <c r="CO296" s="1"/>
      <c r="CP296" s="1"/>
      <c r="CQ296" s="1"/>
      <c r="CR296" s="1"/>
      <c r="CS296" s="1"/>
      <c r="CT296" s="1"/>
      <c r="CU296" s="1"/>
      <c r="CV296" s="1"/>
      <c r="CW296" s="1"/>
      <c r="CX296" s="1"/>
      <c r="CY296" s="1"/>
      <c r="CZ296" s="1"/>
      <c r="DA296" s="1"/>
    </row>
    <row r="297" spans="1:105" ht="15.75" customHeight="1">
      <c r="B297" s="312"/>
      <c r="C297" s="303" t="s">
        <v>144</v>
      </c>
      <c r="D297" s="304"/>
      <c r="E297" s="304"/>
      <c r="F297" s="305"/>
      <c r="G297" s="306" t="s">
        <v>90</v>
      </c>
      <c r="H297" s="306"/>
      <c r="I297" s="307"/>
      <c r="J297" s="307"/>
      <c r="K297" s="61" t="s">
        <v>9</v>
      </c>
      <c r="L297" s="307"/>
      <c r="M297" s="307"/>
      <c r="N297" s="61" t="s">
        <v>10</v>
      </c>
      <c r="O297" s="307"/>
      <c r="P297" s="307"/>
      <c r="Q297" s="61" t="s">
        <v>8</v>
      </c>
      <c r="R297" s="308"/>
      <c r="S297" s="308"/>
      <c r="T297" s="308"/>
      <c r="U297" s="308"/>
      <c r="V297" s="308"/>
      <c r="W297" s="308"/>
      <c r="X297" s="308"/>
      <c r="Y297" s="308"/>
      <c r="Z297" s="308"/>
      <c r="AA297" s="308"/>
      <c r="AB297" s="308"/>
      <c r="AC297" s="308"/>
      <c r="AD297" s="309"/>
      <c r="AE297" s="12"/>
    </row>
    <row r="298" spans="1:105" s="2" customFormat="1" ht="15.75" customHeight="1">
      <c r="A298" s="1"/>
      <c r="B298" s="312"/>
      <c r="C298" s="278" t="s">
        <v>31</v>
      </c>
      <c r="D298" s="281"/>
      <c r="E298" s="282"/>
      <c r="F298" s="282"/>
      <c r="G298" s="282"/>
      <c r="H298" s="282"/>
      <c r="I298" s="282"/>
      <c r="J298" s="282"/>
      <c r="K298" s="282"/>
      <c r="L298" s="282"/>
      <c r="M298" s="282"/>
      <c r="N298" s="282"/>
      <c r="O298" s="282"/>
      <c r="P298" s="282"/>
      <c r="Q298" s="282"/>
      <c r="R298" s="282"/>
      <c r="S298" s="282"/>
      <c r="T298" s="282"/>
      <c r="U298" s="282"/>
      <c r="V298" s="282"/>
      <c r="W298" s="282"/>
      <c r="X298" s="282"/>
      <c r="Y298" s="282"/>
      <c r="Z298" s="282"/>
      <c r="AA298" s="282"/>
      <c r="AB298" s="282"/>
      <c r="AC298" s="282"/>
      <c r="AD298" s="283"/>
      <c r="AE298" s="11"/>
    </row>
    <row r="299" spans="1:105" s="2" customFormat="1" ht="15.75" customHeight="1">
      <c r="A299" s="1"/>
      <c r="B299" s="312"/>
      <c r="C299" s="279"/>
      <c r="D299" s="284"/>
      <c r="E299" s="285"/>
      <c r="F299" s="285"/>
      <c r="G299" s="285"/>
      <c r="H299" s="285"/>
      <c r="I299" s="285"/>
      <c r="J299" s="285"/>
      <c r="K299" s="285"/>
      <c r="L299" s="285"/>
      <c r="M299" s="285"/>
      <c r="N299" s="285"/>
      <c r="O299" s="285"/>
      <c r="P299" s="285"/>
      <c r="Q299" s="285"/>
      <c r="R299" s="285"/>
      <c r="S299" s="285"/>
      <c r="T299" s="285"/>
      <c r="U299" s="285"/>
      <c r="V299" s="285"/>
      <c r="W299" s="285"/>
      <c r="X299" s="285"/>
      <c r="Y299" s="285"/>
      <c r="Z299" s="285"/>
      <c r="AA299" s="285"/>
      <c r="AB299" s="285"/>
      <c r="AC299" s="285"/>
      <c r="AD299" s="286"/>
      <c r="AE299" s="11"/>
    </row>
    <row r="300" spans="1:105" s="2" customFormat="1" ht="15.75" customHeight="1">
      <c r="A300" s="1"/>
      <c r="B300" s="312"/>
      <c r="C300" s="279"/>
      <c r="D300" s="284"/>
      <c r="E300" s="285"/>
      <c r="F300" s="285"/>
      <c r="G300" s="285"/>
      <c r="H300" s="285"/>
      <c r="I300" s="285"/>
      <c r="J300" s="285"/>
      <c r="K300" s="285"/>
      <c r="L300" s="285"/>
      <c r="M300" s="285"/>
      <c r="N300" s="285"/>
      <c r="O300" s="285"/>
      <c r="P300" s="285"/>
      <c r="Q300" s="285"/>
      <c r="R300" s="285"/>
      <c r="S300" s="285"/>
      <c r="T300" s="285"/>
      <c r="U300" s="285"/>
      <c r="V300" s="285"/>
      <c r="W300" s="285"/>
      <c r="X300" s="285"/>
      <c r="Y300" s="285"/>
      <c r="Z300" s="285"/>
      <c r="AA300" s="285"/>
      <c r="AB300" s="285"/>
      <c r="AC300" s="285"/>
      <c r="AD300" s="286"/>
      <c r="AE300" s="11"/>
    </row>
    <row r="301" spans="1:105" ht="15.75" customHeight="1">
      <c r="B301" s="312"/>
      <c r="C301" s="279"/>
      <c r="D301" s="284"/>
      <c r="E301" s="285"/>
      <c r="F301" s="285"/>
      <c r="G301" s="285"/>
      <c r="H301" s="285"/>
      <c r="I301" s="285"/>
      <c r="J301" s="285"/>
      <c r="K301" s="285"/>
      <c r="L301" s="285"/>
      <c r="M301" s="285"/>
      <c r="N301" s="285"/>
      <c r="O301" s="285"/>
      <c r="P301" s="285"/>
      <c r="Q301" s="285"/>
      <c r="R301" s="285"/>
      <c r="S301" s="285"/>
      <c r="T301" s="285"/>
      <c r="U301" s="285"/>
      <c r="V301" s="285"/>
      <c r="W301" s="285"/>
      <c r="X301" s="285"/>
      <c r="Y301" s="285"/>
      <c r="Z301" s="285"/>
      <c r="AA301" s="285"/>
      <c r="AB301" s="285"/>
      <c r="AC301" s="285"/>
      <c r="AD301" s="286"/>
      <c r="AE301" s="12"/>
    </row>
    <row r="302" spans="1:105" s="2" customFormat="1" ht="15.75" customHeight="1">
      <c r="A302" s="1"/>
      <c r="B302" s="313"/>
      <c r="C302" s="280"/>
      <c r="D302" s="287"/>
      <c r="E302" s="288"/>
      <c r="F302" s="288"/>
      <c r="G302" s="288"/>
      <c r="H302" s="288"/>
      <c r="I302" s="288"/>
      <c r="J302" s="288"/>
      <c r="K302" s="288"/>
      <c r="L302" s="288"/>
      <c r="M302" s="288"/>
      <c r="N302" s="288"/>
      <c r="O302" s="288"/>
      <c r="P302" s="288"/>
      <c r="Q302" s="288"/>
      <c r="R302" s="288"/>
      <c r="S302" s="288"/>
      <c r="T302" s="288"/>
      <c r="U302" s="288"/>
      <c r="V302" s="288"/>
      <c r="W302" s="288"/>
      <c r="X302" s="288"/>
      <c r="Y302" s="288"/>
      <c r="Z302" s="288"/>
      <c r="AA302" s="288"/>
      <c r="AB302" s="288"/>
      <c r="AC302" s="288"/>
      <c r="AD302" s="289"/>
      <c r="AE302" s="11"/>
    </row>
    <row r="303" spans="1:105" s="39" customFormat="1" ht="13.5" customHeight="1">
      <c r="B303" s="380" t="s">
        <v>34</v>
      </c>
      <c r="C303" s="380"/>
      <c r="D303" s="380"/>
      <c r="E303" s="380"/>
      <c r="F303" s="40"/>
      <c r="G303" s="40"/>
      <c r="H303" s="40"/>
      <c r="I303" s="40"/>
      <c r="J303" s="40"/>
      <c r="K303" s="40"/>
      <c r="L303" s="40"/>
      <c r="M303" s="40"/>
      <c r="N303" s="40"/>
      <c r="O303" s="40"/>
      <c r="P303" s="40"/>
      <c r="Q303" s="40"/>
      <c r="R303" s="40"/>
      <c r="S303" s="40"/>
      <c r="T303" s="40"/>
      <c r="U303" s="40"/>
      <c r="V303" s="40"/>
      <c r="W303" s="40"/>
      <c r="X303" s="40"/>
      <c r="Y303" s="40"/>
      <c r="Z303" s="40"/>
      <c r="AA303" s="40"/>
      <c r="AB303" s="40"/>
      <c r="AC303" s="40"/>
      <c r="AD303" s="40"/>
    </row>
    <row r="304" spans="1:105" s="39" customFormat="1" ht="27.75" customHeight="1">
      <c r="B304" s="41" t="s">
        <v>36</v>
      </c>
      <c r="C304" s="293" t="s">
        <v>312</v>
      </c>
      <c r="D304" s="293"/>
      <c r="E304" s="293"/>
      <c r="F304" s="293"/>
      <c r="G304" s="293"/>
      <c r="H304" s="293"/>
      <c r="I304" s="293"/>
      <c r="J304" s="293"/>
      <c r="K304" s="293"/>
      <c r="L304" s="293"/>
      <c r="M304" s="293"/>
      <c r="N304" s="293"/>
      <c r="O304" s="293"/>
      <c r="P304" s="293"/>
      <c r="Q304" s="293"/>
      <c r="R304" s="293"/>
      <c r="S304" s="293"/>
      <c r="T304" s="293"/>
      <c r="U304" s="293"/>
      <c r="V304" s="293"/>
      <c r="W304" s="293"/>
      <c r="X304" s="293"/>
      <c r="Y304" s="293"/>
      <c r="Z304" s="293"/>
      <c r="AA304" s="293"/>
      <c r="AB304" s="293"/>
      <c r="AC304" s="293"/>
      <c r="AD304" s="293"/>
    </row>
    <row r="306" spans="1:33" ht="18.75">
      <c r="A306" s="328" t="s">
        <v>51</v>
      </c>
      <c r="B306" s="328"/>
      <c r="C306" s="328"/>
      <c r="D306" s="328"/>
      <c r="E306" s="328"/>
      <c r="F306" s="328"/>
      <c r="G306" s="328"/>
      <c r="H306" s="328"/>
      <c r="I306" s="328"/>
      <c r="J306" s="328"/>
      <c r="K306" s="328"/>
      <c r="L306" s="328"/>
      <c r="M306" s="328"/>
      <c r="N306" s="328"/>
      <c r="O306" s="328"/>
      <c r="P306" s="328"/>
      <c r="Q306" s="328"/>
      <c r="R306" s="328"/>
      <c r="S306" s="328"/>
      <c r="T306" s="328"/>
      <c r="U306" s="328"/>
      <c r="V306" s="328"/>
      <c r="W306" s="328"/>
      <c r="X306" s="328"/>
      <c r="Y306" s="328"/>
      <c r="Z306" s="328"/>
      <c r="AA306" s="328"/>
      <c r="AB306" s="328"/>
      <c r="AC306" s="328"/>
      <c r="AD306" s="328"/>
    </row>
    <row r="307" spans="1:33" ht="13.5" customHeight="1">
      <c r="A307" s="33"/>
      <c r="B307" s="33"/>
      <c r="C307" s="33"/>
      <c r="D307" s="33"/>
      <c r="E307" s="33"/>
      <c r="F307" s="33"/>
      <c r="G307" s="33"/>
      <c r="H307" s="33"/>
      <c r="I307" s="33"/>
      <c r="J307" s="33"/>
      <c r="K307" s="33"/>
      <c r="L307" s="33"/>
      <c r="M307" s="33"/>
      <c r="N307" s="33"/>
      <c r="O307" s="33"/>
      <c r="P307" s="33"/>
      <c r="Q307" s="33"/>
      <c r="R307" s="33"/>
      <c r="S307" s="33"/>
      <c r="T307" s="33"/>
      <c r="U307" s="33"/>
      <c r="V307" s="33"/>
      <c r="W307" s="33"/>
      <c r="X307" s="33"/>
      <c r="Y307" s="33"/>
      <c r="Z307" s="33"/>
      <c r="AA307" s="33"/>
      <c r="AB307" s="33"/>
      <c r="AC307" s="33"/>
      <c r="AD307" s="33"/>
    </row>
    <row r="308" spans="1:33" ht="16.5" customHeight="1">
      <c r="A308" s="13" t="s">
        <v>62</v>
      </c>
      <c r="B308" s="24" t="s">
        <v>257</v>
      </c>
    </row>
    <row r="309" spans="1:33" ht="16.5" customHeight="1">
      <c r="B309" s="296" t="s">
        <v>30</v>
      </c>
      <c r="C309" s="297"/>
      <c r="D309" s="297"/>
      <c r="E309" s="297"/>
      <c r="F309" s="298"/>
      <c r="G309" s="14" t="s">
        <v>11</v>
      </c>
      <c r="H309" s="386"/>
      <c r="I309" s="386"/>
      <c r="J309" s="386"/>
      <c r="K309" s="386"/>
      <c r="L309" s="386"/>
      <c r="M309" s="386"/>
      <c r="N309" s="386"/>
      <c r="O309" s="386"/>
      <c r="P309" s="386"/>
      <c r="Q309" s="386"/>
      <c r="R309" s="386"/>
      <c r="S309" s="386"/>
      <c r="T309" s="386"/>
      <c r="U309" s="386"/>
      <c r="V309" s="386"/>
      <c r="W309" s="386"/>
      <c r="X309" s="386"/>
      <c r="Y309" s="386"/>
      <c r="Z309" s="386"/>
      <c r="AA309" s="386"/>
      <c r="AB309" s="386"/>
      <c r="AC309" s="386"/>
      <c r="AD309" s="15" t="s">
        <v>12</v>
      </c>
    </row>
    <row r="310" spans="1:33" ht="16.5" customHeight="1">
      <c r="B310" s="387" t="s">
        <v>22</v>
      </c>
      <c r="C310" s="388"/>
      <c r="D310" s="388"/>
      <c r="E310" s="388"/>
      <c r="F310" s="389"/>
      <c r="G310" s="46" t="s">
        <v>32</v>
      </c>
      <c r="H310" s="96"/>
      <c r="I310" s="393" t="s">
        <v>129</v>
      </c>
      <c r="J310" s="393"/>
      <c r="K310" s="393"/>
      <c r="L310" s="393"/>
      <c r="M310" s="393"/>
      <c r="N310" s="393"/>
      <c r="O310" s="393"/>
      <c r="P310" s="393"/>
      <c r="Q310" s="393"/>
      <c r="R310" s="393"/>
      <c r="S310" s="393"/>
      <c r="T310" s="393"/>
      <c r="U310" s="393"/>
      <c r="V310" s="393"/>
      <c r="W310" s="393"/>
      <c r="X310" s="393"/>
      <c r="Y310" s="393"/>
      <c r="Z310" s="393"/>
      <c r="AA310" s="393"/>
      <c r="AB310" s="393"/>
      <c r="AC310" s="393"/>
      <c r="AD310" s="394"/>
      <c r="AF310" s="92" t="b">
        <v>0</v>
      </c>
    </row>
    <row r="311" spans="1:33" ht="16.5" customHeight="1">
      <c r="B311" s="390"/>
      <c r="C311" s="391"/>
      <c r="D311" s="391"/>
      <c r="E311" s="391"/>
      <c r="F311" s="392"/>
      <c r="G311" s="45" t="s">
        <v>48</v>
      </c>
      <c r="H311" s="97"/>
      <c r="I311" s="381" t="s">
        <v>142</v>
      </c>
      <c r="J311" s="381"/>
      <c r="K311" s="381"/>
      <c r="L311" s="381"/>
      <c r="M311" s="381"/>
      <c r="N311" s="381"/>
      <c r="O311" s="381"/>
      <c r="P311" s="381"/>
      <c r="Q311" s="381"/>
      <c r="R311" s="381"/>
      <c r="S311" s="381"/>
      <c r="T311" s="381"/>
      <c r="U311" s="381"/>
      <c r="V311" s="381"/>
      <c r="W311" s="381"/>
      <c r="X311" s="381"/>
      <c r="Y311" s="381"/>
      <c r="Z311" s="381"/>
      <c r="AA311" s="381"/>
      <c r="AB311" s="381"/>
      <c r="AC311" s="381"/>
      <c r="AD311" s="382"/>
      <c r="AF311" s="92" t="b">
        <v>0</v>
      </c>
    </row>
    <row r="312" spans="1:33" ht="16.5" customHeight="1">
      <c r="B312" s="351" t="s">
        <v>23</v>
      </c>
      <c r="C312" s="352"/>
      <c r="D312" s="352"/>
      <c r="E312" s="352"/>
      <c r="F312" s="353"/>
      <c r="G312" s="46" t="s">
        <v>32</v>
      </c>
      <c r="H312" s="98"/>
      <c r="I312" s="357" t="s">
        <v>79</v>
      </c>
      <c r="J312" s="357"/>
      <c r="K312" s="357"/>
      <c r="L312" s="357"/>
      <c r="M312" s="357"/>
      <c r="N312" s="357"/>
      <c r="O312" s="357"/>
      <c r="P312" s="357"/>
      <c r="Q312" s="85"/>
      <c r="R312" s="86"/>
      <c r="S312" s="86"/>
      <c r="T312" s="86"/>
      <c r="U312" s="86"/>
      <c r="V312" s="86"/>
      <c r="W312" s="86"/>
      <c r="X312" s="86"/>
      <c r="Y312" s="86"/>
      <c r="Z312" s="86"/>
      <c r="AA312" s="86"/>
      <c r="AB312" s="86"/>
      <c r="AC312" s="86"/>
      <c r="AD312" s="87"/>
      <c r="AF312" s="92" t="b">
        <v>0</v>
      </c>
      <c r="AG312" s="88"/>
    </row>
    <row r="313" spans="1:33" ht="31.5" customHeight="1">
      <c r="B313" s="354"/>
      <c r="C313" s="355"/>
      <c r="D313" s="355"/>
      <c r="E313" s="355"/>
      <c r="F313" s="356"/>
      <c r="G313" s="70" t="s">
        <v>48</v>
      </c>
      <c r="H313" s="174"/>
      <c r="I313" s="358" t="s">
        <v>91</v>
      </c>
      <c r="J313" s="358"/>
      <c r="K313" s="375"/>
      <c r="L313" s="358" t="s">
        <v>393</v>
      </c>
      <c r="M313" s="358"/>
      <c r="N313" s="358"/>
      <c r="O313" s="358"/>
      <c r="P313" s="358"/>
      <c r="Q313" s="358"/>
      <c r="R313" s="358"/>
      <c r="S313" s="358"/>
      <c r="T313" s="358"/>
      <c r="U313" s="358"/>
      <c r="V313" s="358"/>
      <c r="W313" s="358"/>
      <c r="X313" s="358"/>
      <c r="Y313" s="358"/>
      <c r="Z313" s="358"/>
      <c r="AA313" s="358"/>
      <c r="AB313" s="358"/>
      <c r="AC313" s="358"/>
      <c r="AD313" s="359"/>
      <c r="AF313" s="92" t="b">
        <v>0</v>
      </c>
    </row>
    <row r="314" spans="1:33" ht="18" customHeight="1">
      <c r="B314" s="333"/>
      <c r="C314" s="334"/>
      <c r="D314" s="334"/>
      <c r="E314" s="334"/>
      <c r="F314" s="335"/>
      <c r="G314" s="71" t="s">
        <v>49</v>
      </c>
      <c r="H314" s="100"/>
      <c r="I314" s="360" t="s">
        <v>78</v>
      </c>
      <c r="J314" s="360"/>
      <c r="K314" s="43" t="s">
        <v>11</v>
      </c>
      <c r="L314" s="361"/>
      <c r="M314" s="361"/>
      <c r="N314" s="361"/>
      <c r="O314" s="361"/>
      <c r="P314" s="361"/>
      <c r="Q314" s="361"/>
      <c r="R314" s="361"/>
      <c r="S314" s="361"/>
      <c r="T314" s="361"/>
      <c r="U314" s="361"/>
      <c r="V314" s="361"/>
      <c r="W314" s="361"/>
      <c r="X314" s="361"/>
      <c r="Y314" s="361"/>
      <c r="Z314" s="361"/>
      <c r="AA314" s="361"/>
      <c r="AB314" s="361"/>
      <c r="AC314" s="361"/>
      <c r="AD314" s="44" t="s">
        <v>12</v>
      </c>
      <c r="AF314" s="92" t="b">
        <v>0</v>
      </c>
    </row>
    <row r="315" spans="1:33" ht="18" customHeight="1">
      <c r="B315" s="296" t="s">
        <v>76</v>
      </c>
      <c r="C315" s="376"/>
      <c r="D315" s="376"/>
      <c r="E315" s="376"/>
      <c r="F315" s="377"/>
      <c r="G315" s="378" t="s">
        <v>303</v>
      </c>
      <c r="H315" s="378"/>
      <c r="I315" s="378"/>
      <c r="J315" s="378"/>
      <c r="K315" s="378"/>
      <c r="L315" s="378"/>
      <c r="M315" s="378"/>
      <c r="N315" s="378"/>
      <c r="O315" s="378"/>
      <c r="P315" s="378"/>
      <c r="Q315" s="378"/>
      <c r="R315" s="378"/>
      <c r="S315" s="378"/>
      <c r="T315" s="378"/>
      <c r="U315" s="378"/>
      <c r="V315" s="378"/>
      <c r="W315" s="378"/>
      <c r="X315" s="378"/>
      <c r="Y315" s="378"/>
      <c r="Z315" s="378"/>
      <c r="AA315" s="378"/>
      <c r="AB315" s="378"/>
      <c r="AC315" s="378"/>
      <c r="AD315" s="378"/>
    </row>
    <row r="316" spans="1:33" s="39" customFormat="1" ht="13.5" customHeight="1">
      <c r="B316" s="379" t="s">
        <v>34</v>
      </c>
      <c r="C316" s="380"/>
      <c r="D316" s="379"/>
      <c r="E316" s="379"/>
      <c r="F316" s="40"/>
      <c r="G316" s="40"/>
      <c r="H316" s="40"/>
      <c r="I316" s="40"/>
      <c r="J316" s="40"/>
      <c r="K316" s="40"/>
      <c r="L316" s="40"/>
      <c r="M316" s="40"/>
      <c r="N316" s="40"/>
      <c r="O316" s="40"/>
      <c r="P316" s="40"/>
      <c r="Q316" s="40"/>
      <c r="R316" s="40"/>
      <c r="S316" s="40"/>
      <c r="T316" s="40"/>
      <c r="U316" s="40"/>
      <c r="V316" s="40"/>
      <c r="W316" s="40"/>
      <c r="X316" s="40"/>
      <c r="Y316" s="40"/>
      <c r="Z316" s="40"/>
      <c r="AA316" s="40"/>
      <c r="AB316" s="40"/>
      <c r="AC316" s="40"/>
      <c r="AD316" s="40"/>
    </row>
    <row r="317" spans="1:33" s="39" customFormat="1" ht="22.5" customHeight="1">
      <c r="B317" s="41" t="s">
        <v>36</v>
      </c>
      <c r="C317" s="293" t="s">
        <v>313</v>
      </c>
      <c r="D317" s="293"/>
      <c r="E317" s="293"/>
      <c r="F317" s="293"/>
      <c r="G317" s="293"/>
      <c r="H317" s="293"/>
      <c r="I317" s="293"/>
      <c r="J317" s="293"/>
      <c r="K317" s="293"/>
      <c r="L317" s="293"/>
      <c r="M317" s="293"/>
      <c r="N317" s="293"/>
      <c r="O317" s="293"/>
      <c r="P317" s="293"/>
      <c r="Q317" s="293"/>
      <c r="R317" s="293"/>
      <c r="S317" s="293"/>
      <c r="T317" s="293"/>
      <c r="U317" s="293"/>
      <c r="V317" s="293"/>
      <c r="W317" s="293"/>
      <c r="X317" s="293"/>
      <c r="Y317" s="293"/>
      <c r="Z317" s="293"/>
      <c r="AA317" s="293"/>
      <c r="AB317" s="293"/>
      <c r="AC317" s="293"/>
      <c r="AD317" s="293"/>
    </row>
    <row r="318" spans="1:33" ht="15.75" customHeight="1">
      <c r="A318" s="39"/>
      <c r="B318" s="41"/>
      <c r="C318" s="42"/>
      <c r="D318" s="42"/>
      <c r="E318" s="42"/>
      <c r="F318" s="42"/>
      <c r="G318" s="42"/>
      <c r="H318" s="42"/>
      <c r="I318" s="42"/>
      <c r="J318" s="42"/>
      <c r="K318" s="42"/>
      <c r="L318" s="42"/>
      <c r="M318" s="42"/>
      <c r="N318" s="42"/>
      <c r="O318" s="42"/>
      <c r="P318" s="42"/>
      <c r="Q318" s="42"/>
      <c r="R318" s="42"/>
      <c r="S318" s="42"/>
      <c r="T318" s="42"/>
      <c r="U318" s="42"/>
      <c r="V318" s="42"/>
      <c r="W318" s="42"/>
      <c r="X318" s="42"/>
      <c r="Y318" s="42"/>
      <c r="Z318" s="42"/>
      <c r="AA318" s="42"/>
      <c r="AB318" s="42"/>
      <c r="AC318" s="42"/>
      <c r="AD318" s="42"/>
    </row>
    <row r="319" spans="1:33" ht="15.75" customHeight="1">
      <c r="A319" s="39"/>
      <c r="B319" s="41"/>
      <c r="C319" s="192"/>
      <c r="D319" s="192"/>
      <c r="E319" s="192"/>
      <c r="F319" s="192"/>
      <c r="G319" s="192"/>
      <c r="H319" s="192"/>
      <c r="I319" s="192"/>
      <c r="J319" s="192"/>
      <c r="K319" s="192"/>
      <c r="L319" s="192"/>
      <c r="M319" s="192"/>
      <c r="N319" s="192"/>
      <c r="O319" s="192"/>
      <c r="P319" s="192"/>
      <c r="Q319" s="192"/>
      <c r="R319" s="192"/>
      <c r="S319" s="192"/>
      <c r="T319" s="192"/>
      <c r="U319" s="192"/>
      <c r="V319" s="192"/>
      <c r="W319" s="192"/>
      <c r="X319" s="192"/>
      <c r="Y319" s="192"/>
      <c r="Z319" s="192"/>
      <c r="AA319" s="192"/>
      <c r="AB319" s="192"/>
      <c r="AC319" s="192"/>
      <c r="AD319" s="192"/>
    </row>
    <row r="320" spans="1:33" ht="16.5" customHeight="1">
      <c r="A320" s="13" t="s">
        <v>64</v>
      </c>
      <c r="B320" s="24" t="s">
        <v>77</v>
      </c>
      <c r="AD320" s="25" t="s">
        <v>71</v>
      </c>
    </row>
    <row r="321" spans="1:34" ht="74.25" customHeight="1">
      <c r="A321" s="13"/>
      <c r="B321" s="362" t="s">
        <v>374</v>
      </c>
      <c r="C321" s="362"/>
      <c r="D321" s="362"/>
      <c r="E321" s="362"/>
      <c r="F321" s="362"/>
      <c r="G321" s="362"/>
      <c r="H321" s="362"/>
      <c r="I321" s="362"/>
      <c r="J321" s="362"/>
      <c r="K321" s="362"/>
      <c r="L321" s="362"/>
      <c r="M321" s="362"/>
      <c r="N321" s="362"/>
      <c r="O321" s="362"/>
      <c r="P321" s="362"/>
      <c r="Q321" s="362"/>
      <c r="R321" s="362"/>
      <c r="S321" s="362"/>
      <c r="T321" s="362"/>
      <c r="U321" s="362"/>
      <c r="V321" s="362"/>
      <c r="W321" s="362"/>
      <c r="X321" s="362"/>
      <c r="Y321" s="362"/>
      <c r="Z321" s="362"/>
      <c r="AA321" s="362"/>
      <c r="AB321" s="362"/>
      <c r="AC321" s="362"/>
      <c r="AD321" s="362"/>
    </row>
    <row r="322" spans="1:34" ht="15.75" customHeight="1">
      <c r="A322" s="24"/>
      <c r="B322" s="402" t="s">
        <v>52</v>
      </c>
      <c r="C322" s="403"/>
      <c r="D322" s="403"/>
      <c r="E322" s="403"/>
      <c r="F322" s="403"/>
      <c r="G322" s="403"/>
      <c r="H322" s="403"/>
      <c r="I322" s="403"/>
      <c r="J322" s="404"/>
      <c r="K322" s="404"/>
      <c r="L322" s="404"/>
      <c r="M322" s="405" t="s">
        <v>43</v>
      </c>
      <c r="N322" s="405"/>
      <c r="O322" s="405"/>
      <c r="P322" s="352"/>
      <c r="Q322" s="352"/>
      <c r="R322" s="352"/>
      <c r="S322" s="352"/>
      <c r="T322" s="352"/>
      <c r="U322" s="352"/>
      <c r="V322" s="352"/>
      <c r="W322" s="352"/>
      <c r="X322" s="352"/>
      <c r="Y322" s="352"/>
      <c r="Z322" s="352"/>
      <c r="AA322" s="352"/>
      <c r="AB322" s="352"/>
      <c r="AC322" s="352"/>
      <c r="AD322" s="353"/>
    </row>
    <row r="323" spans="1:34" ht="15.75" customHeight="1" thickBot="1">
      <c r="A323" s="24"/>
      <c r="B323" s="410" t="s">
        <v>130</v>
      </c>
      <c r="C323" s="411"/>
      <c r="D323" s="411"/>
      <c r="E323" s="411"/>
      <c r="F323" s="412"/>
      <c r="G323" s="65" t="s">
        <v>131</v>
      </c>
      <c r="H323" s="101"/>
      <c r="I323" s="372" t="s">
        <v>147</v>
      </c>
      <c r="J323" s="372"/>
      <c r="K323" s="372"/>
      <c r="L323" s="372"/>
      <c r="M323" s="372"/>
      <c r="N323" s="66" t="s">
        <v>132</v>
      </c>
      <c r="O323" s="101"/>
      <c r="P323" s="370" t="s">
        <v>148</v>
      </c>
      <c r="Q323" s="370"/>
      <c r="R323" s="370"/>
      <c r="S323" s="370"/>
      <c r="T323" s="370"/>
      <c r="U323" s="370" t="s">
        <v>133</v>
      </c>
      <c r="V323" s="370"/>
      <c r="W323" s="370"/>
      <c r="X323" s="370"/>
      <c r="Y323" s="370"/>
      <c r="Z323" s="370"/>
      <c r="AA323" s="370"/>
      <c r="AB323" s="370"/>
      <c r="AC323" s="370"/>
      <c r="AD323" s="371"/>
      <c r="AF323" s="92" t="b">
        <v>0</v>
      </c>
      <c r="AG323" s="92" t="b">
        <v>0</v>
      </c>
    </row>
    <row r="324" spans="1:34" ht="15.75" customHeight="1" thickTop="1">
      <c r="B324" s="363" t="s">
        <v>0</v>
      </c>
      <c r="C324" s="338" t="s">
        <v>27</v>
      </c>
      <c r="D324" s="338"/>
      <c r="E324" s="338"/>
      <c r="F324" s="338"/>
      <c r="G324" s="21" t="s">
        <v>11</v>
      </c>
      <c r="H324" s="317"/>
      <c r="I324" s="317"/>
      <c r="J324" s="317"/>
      <c r="K324" s="317"/>
      <c r="L324" s="317"/>
      <c r="M324" s="317"/>
      <c r="N324" s="317"/>
      <c r="O324" s="317"/>
      <c r="P324" s="317"/>
      <c r="Q324" s="317"/>
      <c r="R324" s="317"/>
      <c r="S324" s="317"/>
      <c r="T324" s="317"/>
      <c r="U324" s="317"/>
      <c r="V324" s="317"/>
      <c r="W324" s="317"/>
      <c r="X324" s="317"/>
      <c r="Y324" s="317"/>
      <c r="Z324" s="317"/>
      <c r="AA324" s="317"/>
      <c r="AB324" s="317"/>
      <c r="AC324" s="317"/>
      <c r="AD324" s="22" t="s">
        <v>12</v>
      </c>
    </row>
    <row r="325" spans="1:34" ht="15.75" customHeight="1">
      <c r="B325" s="364"/>
      <c r="C325" s="339" t="s">
        <v>1</v>
      </c>
      <c r="D325" s="339"/>
      <c r="E325" s="339"/>
      <c r="F325" s="339"/>
      <c r="G325" s="16" t="s">
        <v>32</v>
      </c>
      <c r="H325" s="89"/>
      <c r="I325" s="300" t="s">
        <v>14</v>
      </c>
      <c r="J325" s="300"/>
      <c r="K325" s="301"/>
      <c r="L325" s="17" t="s">
        <v>48</v>
      </c>
      <c r="M325" s="89"/>
      <c r="N325" s="300" t="s">
        <v>15</v>
      </c>
      <c r="O325" s="300"/>
      <c r="P325" s="300"/>
      <c r="Q325" s="301"/>
      <c r="R325" s="18" t="s">
        <v>49</v>
      </c>
      <c r="S325" s="89"/>
      <c r="T325" s="366" t="s">
        <v>16</v>
      </c>
      <c r="U325" s="366"/>
      <c r="V325" s="366"/>
      <c r="W325" s="299"/>
      <c r="X325" s="299"/>
      <c r="Y325" s="299"/>
      <c r="Z325" s="299"/>
      <c r="AA325" s="299"/>
      <c r="AB325" s="299"/>
      <c r="AC325" s="299"/>
      <c r="AD325" s="19" t="s">
        <v>12</v>
      </c>
      <c r="AF325" s="92" t="b">
        <v>0</v>
      </c>
      <c r="AG325" s="92" t="b">
        <v>0</v>
      </c>
      <c r="AH325" s="92" t="b">
        <v>0</v>
      </c>
    </row>
    <row r="326" spans="1:34" ht="15.75" customHeight="1">
      <c r="B326" s="364"/>
      <c r="C326" s="339" t="s">
        <v>2</v>
      </c>
      <c r="D326" s="339"/>
      <c r="E326" s="339"/>
      <c r="F326" s="339"/>
      <c r="G326" s="349" t="s">
        <v>90</v>
      </c>
      <c r="H326" s="349"/>
      <c r="I326" s="367"/>
      <c r="J326" s="367"/>
      <c r="K326" s="31" t="s">
        <v>9</v>
      </c>
      <c r="L326" s="367"/>
      <c r="M326" s="367"/>
      <c r="N326" s="31" t="s">
        <v>10</v>
      </c>
      <c r="O326" s="367"/>
      <c r="P326" s="367"/>
      <c r="Q326" s="31" t="s">
        <v>8</v>
      </c>
      <c r="R326" s="297"/>
      <c r="S326" s="297"/>
      <c r="T326" s="297"/>
      <c r="U326" s="297"/>
      <c r="V326" s="297"/>
      <c r="W326" s="297"/>
      <c r="X326" s="297"/>
      <c r="Y326" s="297"/>
      <c r="Z326" s="297"/>
      <c r="AA326" s="297"/>
      <c r="AB326" s="297"/>
      <c r="AC326" s="297"/>
      <c r="AD326" s="298"/>
    </row>
    <row r="327" spans="1:34" ht="15.75" customHeight="1">
      <c r="B327" s="364"/>
      <c r="C327" s="339" t="s">
        <v>4</v>
      </c>
      <c r="D327" s="339"/>
      <c r="E327" s="339"/>
      <c r="F327" s="339"/>
      <c r="G327" s="20" t="s">
        <v>26</v>
      </c>
      <c r="H327" s="368"/>
      <c r="I327" s="368"/>
      <c r="J327" s="368"/>
      <c r="K327" s="368"/>
      <c r="L327" s="368"/>
      <c r="M327" s="368"/>
      <c r="N327" s="368"/>
      <c r="O327" s="368"/>
      <c r="P327" s="368"/>
      <c r="Q327" s="368"/>
      <c r="R327" s="368"/>
      <c r="S327" s="368"/>
      <c r="T327" s="368"/>
      <c r="U327" s="368"/>
      <c r="V327" s="368"/>
      <c r="W327" s="368"/>
      <c r="X327" s="368"/>
      <c r="Y327" s="368"/>
      <c r="Z327" s="368"/>
      <c r="AA327" s="368"/>
      <c r="AB327" s="368"/>
      <c r="AC327" s="368"/>
      <c r="AD327" s="15"/>
    </row>
    <row r="328" spans="1:34" ht="15.75" customHeight="1" thickBot="1">
      <c r="B328" s="365"/>
      <c r="C328" s="369" t="s">
        <v>3</v>
      </c>
      <c r="D328" s="369"/>
      <c r="E328" s="369"/>
      <c r="F328" s="369"/>
      <c r="G328" s="373" t="s">
        <v>7</v>
      </c>
      <c r="H328" s="374"/>
      <c r="I328" s="374"/>
      <c r="J328" s="396"/>
      <c r="K328" s="396"/>
      <c r="L328" s="396"/>
      <c r="M328" s="397" t="s">
        <v>6</v>
      </c>
      <c r="N328" s="397"/>
      <c r="O328" s="398"/>
      <c r="P328" s="398"/>
      <c r="Q328" s="398"/>
      <c r="R328" s="398"/>
      <c r="S328" s="398"/>
      <c r="T328" s="398"/>
      <c r="U328" s="398"/>
      <c r="V328" s="398"/>
      <c r="W328" s="398"/>
      <c r="X328" s="398"/>
      <c r="Y328" s="398"/>
      <c r="Z328" s="398"/>
      <c r="AA328" s="398"/>
      <c r="AB328" s="398"/>
      <c r="AC328" s="398"/>
      <c r="AD328" s="399"/>
    </row>
    <row r="329" spans="1:34" ht="15.75" customHeight="1" thickTop="1">
      <c r="B329" s="363" t="s">
        <v>24</v>
      </c>
      <c r="C329" s="338" t="s">
        <v>27</v>
      </c>
      <c r="D329" s="338"/>
      <c r="E329" s="338"/>
      <c r="F329" s="338"/>
      <c r="G329" s="21" t="s">
        <v>11</v>
      </c>
      <c r="H329" s="317"/>
      <c r="I329" s="317"/>
      <c r="J329" s="317"/>
      <c r="K329" s="317"/>
      <c r="L329" s="317"/>
      <c r="M329" s="317"/>
      <c r="N329" s="317"/>
      <c r="O329" s="317"/>
      <c r="P329" s="317"/>
      <c r="Q329" s="317"/>
      <c r="R329" s="317"/>
      <c r="S329" s="317"/>
      <c r="T329" s="317"/>
      <c r="U329" s="317"/>
      <c r="V329" s="317"/>
      <c r="W329" s="317"/>
      <c r="X329" s="317"/>
      <c r="Y329" s="317"/>
      <c r="Z329" s="317"/>
      <c r="AA329" s="317"/>
      <c r="AB329" s="317"/>
      <c r="AC329" s="317"/>
      <c r="AD329" s="22" t="s">
        <v>12</v>
      </c>
    </row>
    <row r="330" spans="1:34" ht="15.75" customHeight="1">
      <c r="B330" s="364"/>
      <c r="C330" s="339" t="s">
        <v>1</v>
      </c>
      <c r="D330" s="339"/>
      <c r="E330" s="339"/>
      <c r="F330" s="339"/>
      <c r="G330" s="16" t="s">
        <v>32</v>
      </c>
      <c r="H330" s="89"/>
      <c r="I330" s="300" t="s">
        <v>14</v>
      </c>
      <c r="J330" s="300"/>
      <c r="K330" s="301"/>
      <c r="L330" s="17" t="s">
        <v>48</v>
      </c>
      <c r="M330" s="89"/>
      <c r="N330" s="300" t="s">
        <v>15</v>
      </c>
      <c r="O330" s="300"/>
      <c r="P330" s="300"/>
      <c r="Q330" s="301"/>
      <c r="R330" s="18" t="s">
        <v>49</v>
      </c>
      <c r="S330" s="89"/>
      <c r="T330" s="300" t="s">
        <v>16</v>
      </c>
      <c r="U330" s="300"/>
      <c r="V330" s="300"/>
      <c r="W330" s="299"/>
      <c r="X330" s="299"/>
      <c r="Y330" s="299"/>
      <c r="Z330" s="299"/>
      <c r="AA330" s="299"/>
      <c r="AB330" s="299"/>
      <c r="AC330" s="299"/>
      <c r="AD330" s="19" t="s">
        <v>12</v>
      </c>
      <c r="AF330" s="92"/>
      <c r="AG330" s="92"/>
      <c r="AH330" s="92"/>
    </row>
    <row r="331" spans="1:34" ht="15.75" customHeight="1">
      <c r="B331" s="364"/>
      <c r="C331" s="339" t="s">
        <v>2</v>
      </c>
      <c r="D331" s="339"/>
      <c r="E331" s="339"/>
      <c r="F331" s="339"/>
      <c r="G331" s="349" t="s">
        <v>90</v>
      </c>
      <c r="H331" s="349"/>
      <c r="I331" s="367"/>
      <c r="J331" s="367"/>
      <c r="K331" s="31" t="s">
        <v>9</v>
      </c>
      <c r="L331" s="367"/>
      <c r="M331" s="367"/>
      <c r="N331" s="31" t="s">
        <v>10</v>
      </c>
      <c r="O331" s="367"/>
      <c r="P331" s="367"/>
      <c r="Q331" s="31" t="s">
        <v>8</v>
      </c>
      <c r="R331" s="297"/>
      <c r="S331" s="297"/>
      <c r="T331" s="297"/>
      <c r="U331" s="297"/>
      <c r="V331" s="297"/>
      <c r="W331" s="297"/>
      <c r="X331" s="297"/>
      <c r="Y331" s="297"/>
      <c r="Z331" s="297"/>
      <c r="AA331" s="297"/>
      <c r="AB331" s="297"/>
      <c r="AC331" s="297"/>
      <c r="AD331" s="298"/>
    </row>
    <row r="332" spans="1:34" ht="15.75" customHeight="1">
      <c r="B332" s="364"/>
      <c r="C332" s="339" t="s">
        <v>4</v>
      </c>
      <c r="D332" s="339"/>
      <c r="E332" s="339"/>
      <c r="F332" s="339"/>
      <c r="G332" s="20" t="s">
        <v>26</v>
      </c>
      <c r="H332" s="368"/>
      <c r="I332" s="368"/>
      <c r="J332" s="368"/>
      <c r="K332" s="368"/>
      <c r="L332" s="368"/>
      <c r="M332" s="368"/>
      <c r="N332" s="368"/>
      <c r="O332" s="368"/>
      <c r="P332" s="368"/>
      <c r="Q332" s="368"/>
      <c r="R332" s="368"/>
      <c r="S332" s="368"/>
      <c r="T332" s="368"/>
      <c r="U332" s="368"/>
      <c r="V332" s="368"/>
      <c r="W332" s="368"/>
      <c r="X332" s="368"/>
      <c r="Y332" s="368"/>
      <c r="Z332" s="368"/>
      <c r="AA332" s="368"/>
      <c r="AB332" s="368"/>
      <c r="AC332" s="368"/>
      <c r="AD332" s="15"/>
    </row>
    <row r="333" spans="1:34" ht="15.75" customHeight="1" thickBot="1">
      <c r="B333" s="365"/>
      <c r="C333" s="369" t="s">
        <v>3</v>
      </c>
      <c r="D333" s="369"/>
      <c r="E333" s="369"/>
      <c r="F333" s="369"/>
      <c r="G333" s="373" t="s">
        <v>7</v>
      </c>
      <c r="H333" s="374"/>
      <c r="I333" s="374"/>
      <c r="J333" s="396"/>
      <c r="K333" s="396"/>
      <c r="L333" s="396"/>
      <c r="M333" s="397" t="s">
        <v>6</v>
      </c>
      <c r="N333" s="397"/>
      <c r="O333" s="398"/>
      <c r="P333" s="398"/>
      <c r="Q333" s="398"/>
      <c r="R333" s="398"/>
      <c r="S333" s="398"/>
      <c r="T333" s="398"/>
      <c r="U333" s="398"/>
      <c r="V333" s="398"/>
      <c r="W333" s="398"/>
      <c r="X333" s="398"/>
      <c r="Y333" s="398"/>
      <c r="Z333" s="398"/>
      <c r="AA333" s="398"/>
      <c r="AB333" s="398"/>
      <c r="AC333" s="398"/>
      <c r="AD333" s="399"/>
    </row>
    <row r="334" spans="1:34" ht="15.75" customHeight="1" thickTop="1">
      <c r="B334" s="363" t="s">
        <v>25</v>
      </c>
      <c r="C334" s="338" t="s">
        <v>27</v>
      </c>
      <c r="D334" s="338"/>
      <c r="E334" s="338"/>
      <c r="F334" s="338"/>
      <c r="G334" s="21" t="s">
        <v>11</v>
      </c>
      <c r="H334" s="317"/>
      <c r="I334" s="317"/>
      <c r="J334" s="317"/>
      <c r="K334" s="317"/>
      <c r="L334" s="317"/>
      <c r="M334" s="317"/>
      <c r="N334" s="317"/>
      <c r="O334" s="317"/>
      <c r="P334" s="317"/>
      <c r="Q334" s="317"/>
      <c r="R334" s="317"/>
      <c r="S334" s="317"/>
      <c r="T334" s="317"/>
      <c r="U334" s="317"/>
      <c r="V334" s="317"/>
      <c r="W334" s="317"/>
      <c r="X334" s="317"/>
      <c r="Y334" s="317"/>
      <c r="Z334" s="317"/>
      <c r="AA334" s="317"/>
      <c r="AB334" s="317"/>
      <c r="AC334" s="317"/>
      <c r="AD334" s="22" t="s">
        <v>12</v>
      </c>
    </row>
    <row r="335" spans="1:34" ht="15.75" customHeight="1">
      <c r="B335" s="364"/>
      <c r="C335" s="339" t="s">
        <v>1</v>
      </c>
      <c r="D335" s="339"/>
      <c r="E335" s="339"/>
      <c r="F335" s="339"/>
      <c r="G335" s="16" t="s">
        <v>32</v>
      </c>
      <c r="H335" s="89"/>
      <c r="I335" s="300" t="s">
        <v>14</v>
      </c>
      <c r="J335" s="300"/>
      <c r="K335" s="301"/>
      <c r="L335" s="17" t="s">
        <v>48</v>
      </c>
      <c r="M335" s="89"/>
      <c r="N335" s="300" t="s">
        <v>15</v>
      </c>
      <c r="O335" s="300"/>
      <c r="P335" s="300"/>
      <c r="Q335" s="301"/>
      <c r="R335" s="18" t="s">
        <v>49</v>
      </c>
      <c r="S335" s="89"/>
      <c r="T335" s="300" t="s">
        <v>16</v>
      </c>
      <c r="U335" s="300"/>
      <c r="V335" s="300"/>
      <c r="W335" s="299"/>
      <c r="X335" s="299"/>
      <c r="Y335" s="299"/>
      <c r="Z335" s="299"/>
      <c r="AA335" s="299"/>
      <c r="AB335" s="299"/>
      <c r="AC335" s="299"/>
      <c r="AD335" s="19" t="s">
        <v>12</v>
      </c>
      <c r="AF335" s="92"/>
      <c r="AG335" s="92"/>
      <c r="AH335" s="92"/>
    </row>
    <row r="336" spans="1:34" ht="15.75" customHeight="1">
      <c r="B336" s="364"/>
      <c r="C336" s="339" t="s">
        <v>2</v>
      </c>
      <c r="D336" s="339"/>
      <c r="E336" s="339"/>
      <c r="F336" s="339"/>
      <c r="G336" s="349" t="s">
        <v>90</v>
      </c>
      <c r="H336" s="349"/>
      <c r="I336" s="367"/>
      <c r="J336" s="367"/>
      <c r="K336" s="31" t="s">
        <v>9</v>
      </c>
      <c r="L336" s="367"/>
      <c r="M336" s="367"/>
      <c r="N336" s="31" t="s">
        <v>10</v>
      </c>
      <c r="O336" s="367"/>
      <c r="P336" s="367"/>
      <c r="Q336" s="31" t="s">
        <v>8</v>
      </c>
      <c r="R336" s="297"/>
      <c r="S336" s="297"/>
      <c r="T336" s="297"/>
      <c r="U336" s="297"/>
      <c r="V336" s="297"/>
      <c r="W336" s="297"/>
      <c r="X336" s="297"/>
      <c r="Y336" s="297"/>
      <c r="Z336" s="297"/>
      <c r="AA336" s="297"/>
      <c r="AB336" s="297"/>
      <c r="AC336" s="297"/>
      <c r="AD336" s="298"/>
    </row>
    <row r="337" spans="1:104" ht="15.75" customHeight="1">
      <c r="B337" s="364"/>
      <c r="C337" s="339" t="s">
        <v>4</v>
      </c>
      <c r="D337" s="339"/>
      <c r="E337" s="339"/>
      <c r="F337" s="339"/>
      <c r="G337" s="20" t="s">
        <v>26</v>
      </c>
      <c r="H337" s="368"/>
      <c r="I337" s="368"/>
      <c r="J337" s="368"/>
      <c r="K337" s="368"/>
      <c r="L337" s="368"/>
      <c r="M337" s="368"/>
      <c r="N337" s="368"/>
      <c r="O337" s="368"/>
      <c r="P337" s="368"/>
      <c r="Q337" s="368"/>
      <c r="R337" s="368"/>
      <c r="S337" s="368"/>
      <c r="T337" s="368"/>
      <c r="U337" s="368"/>
      <c r="V337" s="368"/>
      <c r="W337" s="368"/>
      <c r="X337" s="368"/>
      <c r="Y337" s="368"/>
      <c r="Z337" s="368"/>
      <c r="AA337" s="368"/>
      <c r="AB337" s="368"/>
      <c r="AC337" s="368"/>
      <c r="AD337" s="15"/>
    </row>
    <row r="338" spans="1:104" ht="15.75" customHeight="1">
      <c r="B338" s="364"/>
      <c r="C338" s="339" t="s">
        <v>3</v>
      </c>
      <c r="D338" s="339"/>
      <c r="E338" s="339"/>
      <c r="F338" s="339"/>
      <c r="G338" s="383" t="s">
        <v>7</v>
      </c>
      <c r="H338" s="384"/>
      <c r="I338" s="384"/>
      <c r="J338" s="385"/>
      <c r="K338" s="385"/>
      <c r="L338" s="385"/>
      <c r="M338" s="337" t="s">
        <v>6</v>
      </c>
      <c r="N338" s="337"/>
      <c r="O338" s="297"/>
      <c r="P338" s="297"/>
      <c r="Q338" s="297"/>
      <c r="R338" s="297"/>
      <c r="S338" s="297"/>
      <c r="T338" s="297"/>
      <c r="U338" s="297"/>
      <c r="V338" s="297"/>
      <c r="W338" s="297"/>
      <c r="X338" s="297"/>
      <c r="Y338" s="297"/>
      <c r="Z338" s="297"/>
      <c r="AA338" s="297"/>
      <c r="AB338" s="297"/>
      <c r="AC338" s="297"/>
      <c r="AD338" s="298"/>
    </row>
    <row r="339" spans="1:104" s="39" customFormat="1" ht="13.5" customHeight="1">
      <c r="B339" s="380" t="s">
        <v>34</v>
      </c>
      <c r="C339" s="380"/>
      <c r="D339" s="380"/>
      <c r="E339" s="380"/>
      <c r="F339" s="40"/>
      <c r="G339" s="40"/>
      <c r="H339" s="40"/>
      <c r="I339" s="40"/>
      <c r="J339" s="40"/>
      <c r="K339" s="40"/>
      <c r="L339" s="40"/>
      <c r="M339" s="40"/>
      <c r="N339" s="40"/>
      <c r="O339" s="40"/>
      <c r="P339" s="40"/>
      <c r="Q339" s="40"/>
      <c r="R339" s="40"/>
      <c r="S339" s="40"/>
      <c r="T339" s="40"/>
      <c r="U339" s="40"/>
      <c r="V339" s="40"/>
      <c r="W339" s="40"/>
      <c r="X339" s="40"/>
      <c r="Y339" s="40"/>
      <c r="Z339" s="40"/>
      <c r="AA339" s="40"/>
      <c r="AB339" s="40"/>
      <c r="AC339" s="40"/>
      <c r="AD339" s="40"/>
    </row>
    <row r="340" spans="1:104" s="39" customFormat="1" ht="22.5" customHeight="1">
      <c r="B340" s="41" t="s">
        <v>36</v>
      </c>
      <c r="C340" s="293" t="s">
        <v>313</v>
      </c>
      <c r="D340" s="293"/>
      <c r="E340" s="293"/>
      <c r="F340" s="293"/>
      <c r="G340" s="293"/>
      <c r="H340" s="293"/>
      <c r="I340" s="293"/>
      <c r="J340" s="293"/>
      <c r="K340" s="293"/>
      <c r="L340" s="293"/>
      <c r="M340" s="293"/>
      <c r="N340" s="293"/>
      <c r="O340" s="293"/>
      <c r="P340" s="293"/>
      <c r="Q340" s="293"/>
      <c r="R340" s="293"/>
      <c r="S340" s="293"/>
      <c r="T340" s="293"/>
      <c r="U340" s="293"/>
      <c r="V340" s="293"/>
      <c r="W340" s="293"/>
      <c r="X340" s="293"/>
      <c r="Y340" s="293"/>
      <c r="Z340" s="293"/>
      <c r="AA340" s="293"/>
      <c r="AB340" s="293"/>
      <c r="AC340" s="293"/>
      <c r="AD340" s="293"/>
    </row>
    <row r="341" spans="1:104" ht="15.75" customHeight="1">
      <c r="A341" s="39"/>
      <c r="B341" s="39"/>
      <c r="C341" s="42"/>
      <c r="D341" s="42"/>
      <c r="E341" s="42"/>
      <c r="F341" s="42"/>
      <c r="G341" s="42"/>
      <c r="H341" s="42"/>
      <c r="I341" s="42"/>
      <c r="J341" s="42"/>
      <c r="K341" s="42"/>
      <c r="L341" s="41"/>
      <c r="M341" s="42"/>
      <c r="N341" s="42"/>
      <c r="O341" s="42"/>
      <c r="P341" s="42"/>
      <c r="Q341" s="42"/>
      <c r="R341" s="42"/>
      <c r="S341" s="42"/>
      <c r="T341" s="42"/>
      <c r="U341" s="42"/>
      <c r="V341" s="42"/>
      <c r="W341" s="42"/>
      <c r="X341" s="42"/>
      <c r="Y341" s="42"/>
      <c r="Z341" s="42"/>
      <c r="AA341" s="42"/>
      <c r="AB341" s="42"/>
      <c r="AC341" s="42"/>
      <c r="AD341" s="42"/>
      <c r="AE341" s="108"/>
    </row>
    <row r="342" spans="1:104" s="2" customFormat="1" ht="16.5" customHeight="1">
      <c r="A342" s="13" t="s">
        <v>65</v>
      </c>
      <c r="B342" s="24" t="s">
        <v>69</v>
      </c>
      <c r="C342" s="1"/>
      <c r="D342" s="1"/>
      <c r="E342" s="1"/>
      <c r="F342" s="1"/>
      <c r="G342" s="1"/>
      <c r="H342" s="1"/>
      <c r="I342" s="1"/>
      <c r="J342" s="1"/>
      <c r="K342" s="1"/>
      <c r="L342" s="1"/>
      <c r="M342" s="1"/>
      <c r="N342" s="24"/>
      <c r="O342" s="1"/>
      <c r="P342" s="1"/>
      <c r="Q342" s="1"/>
      <c r="R342" s="1"/>
      <c r="S342" s="1"/>
      <c r="T342" s="1"/>
      <c r="U342" s="1"/>
      <c r="V342" s="1"/>
      <c r="W342" s="1"/>
      <c r="X342" s="1"/>
      <c r="Y342" s="1"/>
      <c r="Z342" s="1"/>
      <c r="AA342" s="1"/>
      <c r="AB342" s="1"/>
      <c r="AC342" s="1"/>
      <c r="AD342" s="25" t="s">
        <v>71</v>
      </c>
    </row>
    <row r="343" spans="1:104" s="2" customFormat="1" ht="64.5" customHeight="1">
      <c r="A343" s="13"/>
      <c r="B343" s="350" t="s">
        <v>373</v>
      </c>
      <c r="C343" s="350"/>
      <c r="D343" s="350"/>
      <c r="E343" s="350"/>
      <c r="F343" s="350"/>
      <c r="G343" s="350"/>
      <c r="H343" s="350"/>
      <c r="I343" s="350"/>
      <c r="J343" s="350"/>
      <c r="K343" s="350"/>
      <c r="L343" s="350"/>
      <c r="M343" s="350"/>
      <c r="N343" s="350"/>
      <c r="O343" s="350"/>
      <c r="P343" s="350"/>
      <c r="Q343" s="350"/>
      <c r="R343" s="350"/>
      <c r="S343" s="350"/>
      <c r="T343" s="350"/>
      <c r="U343" s="350"/>
      <c r="V343" s="350"/>
      <c r="W343" s="350"/>
      <c r="X343" s="350"/>
      <c r="Y343" s="350"/>
      <c r="Z343" s="350"/>
      <c r="AA343" s="350"/>
      <c r="AB343" s="350"/>
      <c r="AC343" s="350"/>
      <c r="AD343" s="350"/>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c r="BF343" s="1"/>
      <c r="BG343" s="1"/>
      <c r="BH343" s="1"/>
      <c r="BI343" s="1"/>
      <c r="BJ343" s="1"/>
      <c r="BK343" s="1"/>
      <c r="BL343" s="1"/>
      <c r="BM343" s="1"/>
      <c r="BN343" s="1"/>
      <c r="BO343" s="1"/>
      <c r="BP343" s="1"/>
      <c r="BQ343" s="1"/>
      <c r="BR343" s="1"/>
      <c r="BS343" s="1"/>
      <c r="BT343" s="1"/>
      <c r="BU343" s="1"/>
      <c r="BV343" s="1"/>
      <c r="BW343" s="1"/>
      <c r="BX343" s="1"/>
      <c r="BY343" s="1"/>
      <c r="BZ343" s="1"/>
      <c r="CA343" s="1"/>
      <c r="CB343" s="1"/>
      <c r="CC343" s="1"/>
      <c r="CD343" s="1"/>
      <c r="CE343" s="1"/>
      <c r="CF343" s="1"/>
      <c r="CG343" s="1"/>
      <c r="CH343" s="1"/>
      <c r="CI343" s="1"/>
      <c r="CJ343" s="1"/>
      <c r="CK343" s="1"/>
      <c r="CL343" s="1"/>
      <c r="CM343" s="1"/>
      <c r="CN343" s="1"/>
      <c r="CO343" s="1"/>
      <c r="CP343" s="1"/>
      <c r="CQ343" s="1"/>
      <c r="CR343" s="1"/>
      <c r="CS343" s="1"/>
      <c r="CT343" s="1"/>
      <c r="CU343" s="1"/>
      <c r="CV343" s="1"/>
      <c r="CW343" s="1"/>
      <c r="CX343" s="1"/>
      <c r="CY343" s="1"/>
      <c r="CZ343" s="1"/>
    </row>
    <row r="344" spans="1:104" s="2" customFormat="1" ht="15.75" customHeight="1">
      <c r="A344" s="1"/>
      <c r="B344" s="330" t="s">
        <v>53</v>
      </c>
      <c r="C344" s="296" t="s">
        <v>27</v>
      </c>
      <c r="D344" s="297"/>
      <c r="E344" s="297"/>
      <c r="F344" s="298"/>
      <c r="G344" s="14" t="s">
        <v>11</v>
      </c>
      <c r="H344" s="299"/>
      <c r="I344" s="299"/>
      <c r="J344" s="299"/>
      <c r="K344" s="299"/>
      <c r="L344" s="299"/>
      <c r="M344" s="299"/>
      <c r="N344" s="299"/>
      <c r="O344" s="299"/>
      <c r="P344" s="299"/>
      <c r="Q344" s="299"/>
      <c r="R344" s="299"/>
      <c r="S344" s="299"/>
      <c r="T344" s="299"/>
      <c r="U344" s="299"/>
      <c r="V344" s="299"/>
      <c r="W344" s="299"/>
      <c r="X344" s="299"/>
      <c r="Y344" s="299"/>
      <c r="Z344" s="299"/>
      <c r="AA344" s="299"/>
      <c r="AB344" s="299"/>
      <c r="AC344" s="299"/>
      <c r="AD344" s="15" t="s">
        <v>12</v>
      </c>
    </row>
    <row r="345" spans="1:104" ht="15.75" customHeight="1">
      <c r="B345" s="312"/>
      <c r="C345" s="296" t="s">
        <v>1</v>
      </c>
      <c r="D345" s="297"/>
      <c r="E345" s="297"/>
      <c r="F345" s="298"/>
      <c r="G345" s="16" t="s">
        <v>32</v>
      </c>
      <c r="H345" s="89"/>
      <c r="I345" s="300" t="s">
        <v>14</v>
      </c>
      <c r="J345" s="300"/>
      <c r="K345" s="301"/>
      <c r="L345" s="17" t="s">
        <v>48</v>
      </c>
      <c r="M345" s="89"/>
      <c r="N345" s="300" t="s">
        <v>15</v>
      </c>
      <c r="O345" s="300"/>
      <c r="P345" s="300"/>
      <c r="Q345" s="301"/>
      <c r="R345" s="18" t="s">
        <v>49</v>
      </c>
      <c r="S345" s="89"/>
      <c r="T345" s="300" t="s">
        <v>16</v>
      </c>
      <c r="U345" s="300"/>
      <c r="V345" s="300"/>
      <c r="W345" s="299"/>
      <c r="X345" s="299"/>
      <c r="Y345" s="299"/>
      <c r="Z345" s="299"/>
      <c r="AA345" s="299"/>
      <c r="AB345" s="299"/>
      <c r="AC345" s="299"/>
      <c r="AD345" s="19" t="s">
        <v>12</v>
      </c>
      <c r="AF345" s="92" t="b">
        <v>0</v>
      </c>
      <c r="AG345" s="92" t="b">
        <v>0</v>
      </c>
      <c r="AH345" s="92" t="b">
        <v>0</v>
      </c>
    </row>
    <row r="346" spans="1:104" ht="15.75" customHeight="1">
      <c r="B346" s="312"/>
      <c r="C346" s="296" t="s">
        <v>4</v>
      </c>
      <c r="D346" s="297"/>
      <c r="E346" s="297"/>
      <c r="F346" s="298"/>
      <c r="G346" s="20" t="s">
        <v>26</v>
      </c>
      <c r="H346" s="302"/>
      <c r="I346" s="302"/>
      <c r="J346" s="302"/>
      <c r="K346" s="302"/>
      <c r="L346" s="302"/>
      <c r="M346" s="302"/>
      <c r="N346" s="302"/>
      <c r="O346" s="302"/>
      <c r="P346" s="302"/>
      <c r="Q346" s="302"/>
      <c r="R346" s="302"/>
      <c r="S346" s="302"/>
      <c r="T346" s="302"/>
      <c r="U346" s="302"/>
      <c r="V346" s="302"/>
      <c r="W346" s="302"/>
      <c r="X346" s="302"/>
      <c r="Y346" s="302"/>
      <c r="Z346" s="302"/>
      <c r="AA346" s="302"/>
      <c r="AB346" s="302"/>
      <c r="AC346" s="302"/>
      <c r="AD346" s="15"/>
    </row>
    <row r="347" spans="1:104" ht="15.75" customHeight="1">
      <c r="B347" s="312"/>
      <c r="C347" s="303" t="s">
        <v>144</v>
      </c>
      <c r="D347" s="304"/>
      <c r="E347" s="304"/>
      <c r="F347" s="305"/>
      <c r="G347" s="306" t="s">
        <v>90</v>
      </c>
      <c r="H347" s="306"/>
      <c r="I347" s="307"/>
      <c r="J347" s="307"/>
      <c r="K347" s="61" t="s">
        <v>9</v>
      </c>
      <c r="L347" s="307"/>
      <c r="M347" s="307"/>
      <c r="N347" s="61" t="s">
        <v>10</v>
      </c>
      <c r="O347" s="307"/>
      <c r="P347" s="307"/>
      <c r="Q347" s="61" t="s">
        <v>8</v>
      </c>
      <c r="R347" s="308"/>
      <c r="S347" s="308"/>
      <c r="T347" s="308"/>
      <c r="U347" s="308"/>
      <c r="V347" s="308"/>
      <c r="W347" s="308"/>
      <c r="X347" s="308"/>
      <c r="Y347" s="308"/>
      <c r="Z347" s="308"/>
      <c r="AA347" s="308"/>
      <c r="AB347" s="308"/>
      <c r="AC347" s="308"/>
      <c r="AD347" s="309"/>
      <c r="AE347" s="12"/>
    </row>
    <row r="348" spans="1:104" s="2" customFormat="1" ht="15.75" customHeight="1">
      <c r="A348" s="1"/>
      <c r="B348" s="312"/>
      <c r="C348" s="278" t="s">
        <v>31</v>
      </c>
      <c r="D348" s="281" t="s">
        <v>364</v>
      </c>
      <c r="E348" s="282"/>
      <c r="F348" s="282"/>
      <c r="G348" s="282"/>
      <c r="H348" s="282"/>
      <c r="I348" s="282"/>
      <c r="J348" s="282"/>
      <c r="K348" s="282"/>
      <c r="L348" s="282"/>
      <c r="M348" s="282"/>
      <c r="N348" s="282"/>
      <c r="O348" s="282"/>
      <c r="P348" s="282"/>
      <c r="Q348" s="282"/>
      <c r="R348" s="282"/>
      <c r="S348" s="282"/>
      <c r="T348" s="282"/>
      <c r="U348" s="282"/>
      <c r="V348" s="282"/>
      <c r="W348" s="282"/>
      <c r="X348" s="282"/>
      <c r="Y348" s="282"/>
      <c r="Z348" s="282"/>
      <c r="AA348" s="282"/>
      <c r="AB348" s="282"/>
      <c r="AC348" s="282"/>
      <c r="AD348" s="283"/>
      <c r="AE348" s="11"/>
    </row>
    <row r="349" spans="1:104" s="2" customFormat="1" ht="15.75" customHeight="1">
      <c r="A349" s="1"/>
      <c r="B349" s="312"/>
      <c r="C349" s="279"/>
      <c r="D349" s="284"/>
      <c r="E349" s="285"/>
      <c r="F349" s="285"/>
      <c r="G349" s="285"/>
      <c r="H349" s="285"/>
      <c r="I349" s="285"/>
      <c r="J349" s="285"/>
      <c r="K349" s="285"/>
      <c r="L349" s="285"/>
      <c r="M349" s="285"/>
      <c r="N349" s="285"/>
      <c r="O349" s="285"/>
      <c r="P349" s="285"/>
      <c r="Q349" s="285"/>
      <c r="R349" s="285"/>
      <c r="S349" s="285"/>
      <c r="T349" s="285"/>
      <c r="U349" s="285"/>
      <c r="V349" s="285"/>
      <c r="W349" s="285"/>
      <c r="X349" s="285"/>
      <c r="Y349" s="285"/>
      <c r="Z349" s="285"/>
      <c r="AA349" s="285"/>
      <c r="AB349" s="285"/>
      <c r="AC349" s="285"/>
      <c r="AD349" s="286"/>
      <c r="AE349" s="11"/>
    </row>
    <row r="350" spans="1:104" s="2" customFormat="1" ht="15.75" customHeight="1">
      <c r="A350" s="1"/>
      <c r="B350" s="312"/>
      <c r="C350" s="279"/>
      <c r="D350" s="284"/>
      <c r="E350" s="285"/>
      <c r="F350" s="285"/>
      <c r="G350" s="285"/>
      <c r="H350" s="285"/>
      <c r="I350" s="285"/>
      <c r="J350" s="285"/>
      <c r="K350" s="285"/>
      <c r="L350" s="285"/>
      <c r="M350" s="285"/>
      <c r="N350" s="285"/>
      <c r="O350" s="285"/>
      <c r="P350" s="285"/>
      <c r="Q350" s="285"/>
      <c r="R350" s="285"/>
      <c r="S350" s="285"/>
      <c r="T350" s="285"/>
      <c r="U350" s="285"/>
      <c r="V350" s="285"/>
      <c r="W350" s="285"/>
      <c r="X350" s="285"/>
      <c r="Y350" s="285"/>
      <c r="Z350" s="285"/>
      <c r="AA350" s="285"/>
      <c r="AB350" s="285"/>
      <c r="AC350" s="285"/>
      <c r="AD350" s="286"/>
      <c r="AE350" s="11"/>
    </row>
    <row r="351" spans="1:104" ht="15.75" customHeight="1">
      <c r="B351" s="312"/>
      <c r="C351" s="279"/>
      <c r="D351" s="284"/>
      <c r="E351" s="285"/>
      <c r="F351" s="285"/>
      <c r="G351" s="285"/>
      <c r="H351" s="285"/>
      <c r="I351" s="285"/>
      <c r="J351" s="285"/>
      <c r="K351" s="285"/>
      <c r="L351" s="285"/>
      <c r="M351" s="285"/>
      <c r="N351" s="285"/>
      <c r="O351" s="285"/>
      <c r="P351" s="285"/>
      <c r="Q351" s="285"/>
      <c r="R351" s="285"/>
      <c r="S351" s="285"/>
      <c r="T351" s="285"/>
      <c r="U351" s="285"/>
      <c r="V351" s="285"/>
      <c r="W351" s="285"/>
      <c r="X351" s="285"/>
      <c r="Y351" s="285"/>
      <c r="Z351" s="285"/>
      <c r="AA351" s="285"/>
      <c r="AB351" s="285"/>
      <c r="AC351" s="285"/>
      <c r="AD351" s="286"/>
      <c r="AE351" s="12"/>
    </row>
    <row r="352" spans="1:104" s="2" customFormat="1" ht="15.75" customHeight="1" thickBot="1">
      <c r="A352" s="1"/>
      <c r="B352" s="312"/>
      <c r="C352" s="320"/>
      <c r="D352" s="321"/>
      <c r="E352" s="322"/>
      <c r="F352" s="322"/>
      <c r="G352" s="322"/>
      <c r="H352" s="322"/>
      <c r="I352" s="322"/>
      <c r="J352" s="322"/>
      <c r="K352" s="322"/>
      <c r="L352" s="322"/>
      <c r="M352" s="322"/>
      <c r="N352" s="322"/>
      <c r="O352" s="322"/>
      <c r="P352" s="322"/>
      <c r="Q352" s="322"/>
      <c r="R352" s="322"/>
      <c r="S352" s="322"/>
      <c r="T352" s="322"/>
      <c r="U352" s="322"/>
      <c r="V352" s="322"/>
      <c r="W352" s="322"/>
      <c r="X352" s="322"/>
      <c r="Y352" s="322"/>
      <c r="Z352" s="322"/>
      <c r="AA352" s="322"/>
      <c r="AB352" s="322"/>
      <c r="AC352" s="322"/>
      <c r="AD352" s="323"/>
      <c r="AE352" s="11"/>
    </row>
    <row r="353" spans="1:105" s="2" customFormat="1" ht="15.75" customHeight="1" thickTop="1">
      <c r="A353" s="1"/>
      <c r="B353" s="311" t="s">
        <v>54</v>
      </c>
      <c r="C353" s="314" t="s">
        <v>27</v>
      </c>
      <c r="D353" s="315"/>
      <c r="E353" s="315"/>
      <c r="F353" s="316"/>
      <c r="G353" s="21" t="s">
        <v>11</v>
      </c>
      <c r="H353" s="317"/>
      <c r="I353" s="317"/>
      <c r="J353" s="317"/>
      <c r="K353" s="317"/>
      <c r="L353" s="317"/>
      <c r="M353" s="317"/>
      <c r="N353" s="317"/>
      <c r="O353" s="317"/>
      <c r="P353" s="317"/>
      <c r="Q353" s="317"/>
      <c r="R353" s="317"/>
      <c r="S353" s="317"/>
      <c r="T353" s="317"/>
      <c r="U353" s="317"/>
      <c r="V353" s="317"/>
      <c r="W353" s="317"/>
      <c r="X353" s="317"/>
      <c r="Y353" s="317"/>
      <c r="Z353" s="317"/>
      <c r="AA353" s="317"/>
      <c r="AB353" s="317"/>
      <c r="AC353" s="317"/>
      <c r="AD353" s="22" t="s">
        <v>12</v>
      </c>
    </row>
    <row r="354" spans="1:105" s="2" customFormat="1" ht="15.75" customHeight="1">
      <c r="A354" s="1"/>
      <c r="B354" s="312"/>
      <c r="C354" s="296" t="s">
        <v>1</v>
      </c>
      <c r="D354" s="297"/>
      <c r="E354" s="297"/>
      <c r="F354" s="298"/>
      <c r="G354" s="16" t="s">
        <v>32</v>
      </c>
      <c r="H354" s="89"/>
      <c r="I354" s="300" t="s">
        <v>14</v>
      </c>
      <c r="J354" s="300"/>
      <c r="K354" s="301"/>
      <c r="L354" s="17" t="s">
        <v>48</v>
      </c>
      <c r="M354" s="89"/>
      <c r="N354" s="300" t="s">
        <v>15</v>
      </c>
      <c r="O354" s="300"/>
      <c r="P354" s="300"/>
      <c r="Q354" s="301"/>
      <c r="R354" s="18" t="s">
        <v>49</v>
      </c>
      <c r="S354" s="89"/>
      <c r="T354" s="300" t="s">
        <v>16</v>
      </c>
      <c r="U354" s="300"/>
      <c r="V354" s="300"/>
      <c r="W354" s="299"/>
      <c r="X354" s="299"/>
      <c r="Y354" s="299"/>
      <c r="Z354" s="299"/>
      <c r="AA354" s="299"/>
      <c r="AB354" s="299"/>
      <c r="AC354" s="299"/>
      <c r="AD354" s="19" t="s">
        <v>12</v>
      </c>
      <c r="AE354" s="1"/>
      <c r="AF354" s="92" t="b">
        <v>0</v>
      </c>
      <c r="AG354" s="92" t="b">
        <v>0</v>
      </c>
      <c r="AH354" s="92" t="b">
        <v>0</v>
      </c>
      <c r="AI354" s="1"/>
      <c r="AJ354" s="1"/>
      <c r="AK354" s="1"/>
      <c r="AL354" s="1"/>
      <c r="AM354" s="1"/>
      <c r="AN354" s="1"/>
      <c r="AO354" s="1"/>
      <c r="AP354" s="1"/>
      <c r="AQ354" s="1"/>
      <c r="AR354" s="1"/>
      <c r="AS354" s="1"/>
      <c r="AT354" s="1"/>
      <c r="AU354" s="1"/>
      <c r="AV354" s="1"/>
      <c r="AW354" s="1"/>
      <c r="AX354" s="1"/>
      <c r="AY354" s="1"/>
      <c r="AZ354" s="1"/>
      <c r="BA354" s="1"/>
      <c r="BB354" s="1"/>
      <c r="BC354" s="1"/>
      <c r="BD354" s="1"/>
      <c r="BE354" s="1"/>
      <c r="BF354" s="1"/>
      <c r="BG354" s="1"/>
      <c r="BH354" s="1"/>
      <c r="BI354" s="1"/>
      <c r="BJ354" s="1"/>
      <c r="BK354" s="1"/>
      <c r="BL354" s="1"/>
      <c r="BM354" s="1"/>
      <c r="BN354" s="1"/>
      <c r="BO354" s="1"/>
      <c r="BP354" s="1"/>
      <c r="BQ354" s="1"/>
      <c r="BR354" s="1"/>
      <c r="BS354" s="1"/>
      <c r="BT354" s="1"/>
      <c r="BU354" s="1"/>
      <c r="BV354" s="1"/>
      <c r="BW354" s="1"/>
      <c r="BX354" s="1"/>
      <c r="BY354" s="1"/>
      <c r="BZ354" s="1"/>
      <c r="CA354" s="1"/>
      <c r="CB354" s="1"/>
      <c r="CC354" s="1"/>
      <c r="CD354" s="1"/>
      <c r="CE354" s="1"/>
      <c r="CF354" s="1"/>
      <c r="CG354" s="1"/>
      <c r="CH354" s="1"/>
      <c r="CI354" s="1"/>
      <c r="CJ354" s="1"/>
      <c r="CK354" s="1"/>
      <c r="CL354" s="1"/>
      <c r="CM354" s="1"/>
      <c r="CN354" s="1"/>
      <c r="CO354" s="1"/>
      <c r="CP354" s="1"/>
      <c r="CQ354" s="1"/>
      <c r="CR354" s="1"/>
      <c r="CS354" s="1"/>
      <c r="CT354" s="1"/>
      <c r="CU354" s="1"/>
      <c r="CV354" s="1"/>
      <c r="CW354" s="1"/>
      <c r="CX354" s="1"/>
      <c r="CY354" s="1"/>
      <c r="CZ354" s="1"/>
      <c r="DA354" s="1"/>
    </row>
    <row r="355" spans="1:105" s="2" customFormat="1" ht="15.75" customHeight="1">
      <c r="A355" s="1"/>
      <c r="B355" s="312"/>
      <c r="C355" s="296" t="s">
        <v>4</v>
      </c>
      <c r="D355" s="297"/>
      <c r="E355" s="297"/>
      <c r="F355" s="298"/>
      <c r="G355" s="20" t="s">
        <v>26</v>
      </c>
      <c r="H355" s="302"/>
      <c r="I355" s="302"/>
      <c r="J355" s="302"/>
      <c r="K355" s="302"/>
      <c r="L355" s="302"/>
      <c r="M355" s="302"/>
      <c r="N355" s="302"/>
      <c r="O355" s="302"/>
      <c r="P355" s="302"/>
      <c r="Q355" s="302"/>
      <c r="R355" s="302"/>
      <c r="S355" s="302"/>
      <c r="T355" s="302"/>
      <c r="U355" s="302"/>
      <c r="V355" s="302"/>
      <c r="W355" s="302"/>
      <c r="X355" s="302"/>
      <c r="Y355" s="302"/>
      <c r="Z355" s="302"/>
      <c r="AA355" s="302"/>
      <c r="AB355" s="302"/>
      <c r="AC355" s="302"/>
      <c r="AD355" s="15"/>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c r="BD355" s="1"/>
      <c r="BE355" s="1"/>
      <c r="BF355" s="1"/>
      <c r="BG355" s="1"/>
      <c r="BH355" s="1"/>
      <c r="BI355" s="1"/>
      <c r="BJ355" s="1"/>
      <c r="BK355" s="1"/>
      <c r="BL355" s="1"/>
      <c r="BM355" s="1"/>
      <c r="BN355" s="1"/>
      <c r="BO355" s="1"/>
      <c r="BP355" s="1"/>
      <c r="BQ355" s="1"/>
      <c r="BR355" s="1"/>
      <c r="BS355" s="1"/>
      <c r="BT355" s="1"/>
      <c r="BU355" s="1"/>
      <c r="BV355" s="1"/>
      <c r="BW355" s="1"/>
      <c r="BX355" s="1"/>
      <c r="BY355" s="1"/>
      <c r="BZ355" s="1"/>
      <c r="CA355" s="1"/>
      <c r="CB355" s="1"/>
      <c r="CC355" s="1"/>
      <c r="CD355" s="1"/>
      <c r="CE355" s="1"/>
      <c r="CF355" s="1"/>
      <c r="CG355" s="1"/>
      <c r="CH355" s="1"/>
      <c r="CI355" s="1"/>
      <c r="CJ355" s="1"/>
      <c r="CK355" s="1"/>
      <c r="CL355" s="1"/>
      <c r="CM355" s="1"/>
      <c r="CN355" s="1"/>
      <c r="CO355" s="1"/>
      <c r="CP355" s="1"/>
      <c r="CQ355" s="1"/>
      <c r="CR355" s="1"/>
      <c r="CS355" s="1"/>
      <c r="CT355" s="1"/>
      <c r="CU355" s="1"/>
      <c r="CV355" s="1"/>
      <c r="CW355" s="1"/>
      <c r="CX355" s="1"/>
      <c r="CY355" s="1"/>
      <c r="CZ355" s="1"/>
      <c r="DA355" s="1"/>
    </row>
    <row r="356" spans="1:105" ht="15.75" customHeight="1">
      <c r="B356" s="312"/>
      <c r="C356" s="303" t="s">
        <v>144</v>
      </c>
      <c r="D356" s="304"/>
      <c r="E356" s="304"/>
      <c r="F356" s="305"/>
      <c r="G356" s="306" t="s">
        <v>90</v>
      </c>
      <c r="H356" s="306"/>
      <c r="I356" s="307"/>
      <c r="J356" s="307"/>
      <c r="K356" s="61" t="s">
        <v>9</v>
      </c>
      <c r="L356" s="307"/>
      <c r="M356" s="307"/>
      <c r="N356" s="107" t="s">
        <v>10</v>
      </c>
      <c r="O356" s="307"/>
      <c r="P356" s="307"/>
      <c r="Q356" s="61" t="s">
        <v>8</v>
      </c>
      <c r="R356" s="308"/>
      <c r="S356" s="308"/>
      <c r="T356" s="308"/>
      <c r="U356" s="308"/>
      <c r="V356" s="308"/>
      <c r="W356" s="308"/>
      <c r="X356" s="308"/>
      <c r="Y356" s="308"/>
      <c r="Z356" s="308"/>
      <c r="AA356" s="308"/>
      <c r="AB356" s="308"/>
      <c r="AC356" s="308"/>
      <c r="AD356" s="309"/>
      <c r="AE356" s="12"/>
    </row>
    <row r="357" spans="1:105" s="2" customFormat="1" ht="15.75" customHeight="1">
      <c r="A357" s="1"/>
      <c r="B357" s="312"/>
      <c r="C357" s="278" t="s">
        <v>31</v>
      </c>
      <c r="D357" s="281"/>
      <c r="E357" s="282"/>
      <c r="F357" s="282"/>
      <c r="G357" s="282"/>
      <c r="H357" s="282"/>
      <c r="I357" s="282"/>
      <c r="J357" s="282"/>
      <c r="K357" s="282"/>
      <c r="L357" s="282"/>
      <c r="M357" s="282"/>
      <c r="N357" s="282"/>
      <c r="O357" s="282"/>
      <c r="P357" s="282"/>
      <c r="Q357" s="282"/>
      <c r="R357" s="282"/>
      <c r="S357" s="282"/>
      <c r="T357" s="282"/>
      <c r="U357" s="282"/>
      <c r="V357" s="282"/>
      <c r="W357" s="282"/>
      <c r="X357" s="282"/>
      <c r="Y357" s="282"/>
      <c r="Z357" s="282"/>
      <c r="AA357" s="282"/>
      <c r="AB357" s="282"/>
      <c r="AC357" s="282"/>
      <c r="AD357" s="283"/>
      <c r="AE357" s="11"/>
    </row>
    <row r="358" spans="1:105" s="2" customFormat="1" ht="15.75" customHeight="1">
      <c r="A358" s="1"/>
      <c r="B358" s="312"/>
      <c r="C358" s="279"/>
      <c r="D358" s="284"/>
      <c r="E358" s="285"/>
      <c r="F358" s="285"/>
      <c r="G358" s="285"/>
      <c r="H358" s="285"/>
      <c r="I358" s="285"/>
      <c r="J358" s="285"/>
      <c r="K358" s="285"/>
      <c r="L358" s="285"/>
      <c r="M358" s="285"/>
      <c r="N358" s="285"/>
      <c r="O358" s="285"/>
      <c r="P358" s="285"/>
      <c r="Q358" s="285"/>
      <c r="R358" s="285"/>
      <c r="S358" s="285"/>
      <c r="T358" s="285"/>
      <c r="U358" s="285"/>
      <c r="V358" s="285"/>
      <c r="W358" s="285"/>
      <c r="X358" s="285"/>
      <c r="Y358" s="285"/>
      <c r="Z358" s="285"/>
      <c r="AA358" s="285"/>
      <c r="AB358" s="285"/>
      <c r="AC358" s="285"/>
      <c r="AD358" s="286"/>
      <c r="AE358" s="11"/>
    </row>
    <row r="359" spans="1:105" s="2" customFormat="1" ht="15.75" customHeight="1">
      <c r="A359" s="1"/>
      <c r="B359" s="312"/>
      <c r="C359" s="279"/>
      <c r="D359" s="284"/>
      <c r="E359" s="285"/>
      <c r="F359" s="285"/>
      <c r="G359" s="285"/>
      <c r="H359" s="285"/>
      <c r="I359" s="285"/>
      <c r="J359" s="285"/>
      <c r="K359" s="285"/>
      <c r="L359" s="285"/>
      <c r="M359" s="285"/>
      <c r="N359" s="285"/>
      <c r="O359" s="285"/>
      <c r="P359" s="285"/>
      <c r="Q359" s="285"/>
      <c r="R359" s="285"/>
      <c r="S359" s="285"/>
      <c r="T359" s="285"/>
      <c r="U359" s="285"/>
      <c r="V359" s="285"/>
      <c r="W359" s="285"/>
      <c r="X359" s="285"/>
      <c r="Y359" s="285"/>
      <c r="Z359" s="285"/>
      <c r="AA359" s="285"/>
      <c r="AB359" s="285"/>
      <c r="AC359" s="285"/>
      <c r="AD359" s="286"/>
      <c r="AE359" s="11"/>
    </row>
    <row r="360" spans="1:105" ht="15.75" customHeight="1">
      <c r="B360" s="312"/>
      <c r="C360" s="279"/>
      <c r="D360" s="284"/>
      <c r="E360" s="285"/>
      <c r="F360" s="285"/>
      <c r="G360" s="285"/>
      <c r="H360" s="285"/>
      <c r="I360" s="285"/>
      <c r="J360" s="285"/>
      <c r="K360" s="285"/>
      <c r="L360" s="285"/>
      <c r="M360" s="285"/>
      <c r="N360" s="285"/>
      <c r="O360" s="285"/>
      <c r="P360" s="285"/>
      <c r="Q360" s="285"/>
      <c r="R360" s="285"/>
      <c r="S360" s="285"/>
      <c r="T360" s="285"/>
      <c r="U360" s="285"/>
      <c r="V360" s="285"/>
      <c r="W360" s="285"/>
      <c r="X360" s="285"/>
      <c r="Y360" s="285"/>
      <c r="Z360" s="285"/>
      <c r="AA360" s="285"/>
      <c r="AB360" s="285"/>
      <c r="AC360" s="285"/>
      <c r="AD360" s="286"/>
      <c r="AE360" s="12"/>
    </row>
    <row r="361" spans="1:105" s="2" customFormat="1" ht="15.75" customHeight="1" thickBot="1">
      <c r="A361" s="1"/>
      <c r="B361" s="331"/>
      <c r="C361" s="320"/>
      <c r="D361" s="321"/>
      <c r="E361" s="322"/>
      <c r="F361" s="322"/>
      <c r="G361" s="322"/>
      <c r="H361" s="322"/>
      <c r="I361" s="322"/>
      <c r="J361" s="322"/>
      <c r="K361" s="322"/>
      <c r="L361" s="322"/>
      <c r="M361" s="322"/>
      <c r="N361" s="322"/>
      <c r="O361" s="322"/>
      <c r="P361" s="322"/>
      <c r="Q361" s="322"/>
      <c r="R361" s="322"/>
      <c r="S361" s="322"/>
      <c r="T361" s="322"/>
      <c r="U361" s="322"/>
      <c r="V361" s="322"/>
      <c r="W361" s="322"/>
      <c r="X361" s="322"/>
      <c r="Y361" s="322"/>
      <c r="Z361" s="322"/>
      <c r="AA361" s="322"/>
      <c r="AB361" s="322"/>
      <c r="AC361" s="322"/>
      <c r="AD361" s="323"/>
      <c r="AE361" s="11"/>
    </row>
    <row r="362" spans="1:105" s="2" customFormat="1" ht="15.75" customHeight="1" thickTop="1">
      <c r="A362" s="1"/>
      <c r="B362" s="311" t="s">
        <v>55</v>
      </c>
      <c r="C362" s="314" t="s">
        <v>27</v>
      </c>
      <c r="D362" s="315"/>
      <c r="E362" s="315"/>
      <c r="F362" s="316"/>
      <c r="G362" s="21" t="s">
        <v>11</v>
      </c>
      <c r="H362" s="317"/>
      <c r="I362" s="317"/>
      <c r="J362" s="317"/>
      <c r="K362" s="317"/>
      <c r="L362" s="317"/>
      <c r="M362" s="317"/>
      <c r="N362" s="317"/>
      <c r="O362" s="317"/>
      <c r="P362" s="317"/>
      <c r="Q362" s="317"/>
      <c r="R362" s="317"/>
      <c r="S362" s="317"/>
      <c r="T362" s="317"/>
      <c r="U362" s="317"/>
      <c r="V362" s="317"/>
      <c r="W362" s="317"/>
      <c r="X362" s="317"/>
      <c r="Y362" s="317"/>
      <c r="Z362" s="317"/>
      <c r="AA362" s="317"/>
      <c r="AB362" s="317"/>
      <c r="AC362" s="317"/>
      <c r="AD362" s="22" t="s">
        <v>12</v>
      </c>
    </row>
    <row r="363" spans="1:105" s="2" customFormat="1" ht="15.75" customHeight="1">
      <c r="A363" s="1"/>
      <c r="B363" s="312"/>
      <c r="C363" s="296" t="s">
        <v>1</v>
      </c>
      <c r="D363" s="297"/>
      <c r="E363" s="297"/>
      <c r="F363" s="298"/>
      <c r="G363" s="16" t="s">
        <v>32</v>
      </c>
      <c r="H363" s="89"/>
      <c r="I363" s="300" t="s">
        <v>14</v>
      </c>
      <c r="J363" s="300"/>
      <c r="K363" s="301"/>
      <c r="L363" s="17" t="s">
        <v>48</v>
      </c>
      <c r="M363" s="89"/>
      <c r="N363" s="300" t="s">
        <v>15</v>
      </c>
      <c r="O363" s="300"/>
      <c r="P363" s="300"/>
      <c r="Q363" s="301"/>
      <c r="R363" s="18" t="s">
        <v>49</v>
      </c>
      <c r="S363" s="89"/>
      <c r="T363" s="300" t="s">
        <v>16</v>
      </c>
      <c r="U363" s="300"/>
      <c r="V363" s="300"/>
      <c r="W363" s="299"/>
      <c r="X363" s="299"/>
      <c r="Y363" s="299"/>
      <c r="Z363" s="299"/>
      <c r="AA363" s="299"/>
      <c r="AB363" s="299"/>
      <c r="AC363" s="299"/>
      <c r="AD363" s="19" t="s">
        <v>12</v>
      </c>
      <c r="AE363" s="1"/>
      <c r="AF363" s="92" t="b">
        <v>0</v>
      </c>
      <c r="AG363" s="92" t="b">
        <v>0</v>
      </c>
      <c r="AH363" s="92" t="b">
        <v>0</v>
      </c>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c r="BG363" s="1"/>
      <c r="BH363" s="1"/>
      <c r="BI363" s="1"/>
      <c r="BJ363" s="1"/>
      <c r="BK363" s="1"/>
      <c r="BL363" s="1"/>
      <c r="BM363" s="1"/>
      <c r="BN363" s="1"/>
      <c r="BO363" s="1"/>
      <c r="BP363" s="1"/>
      <c r="BQ363" s="1"/>
      <c r="BR363" s="1"/>
      <c r="BS363" s="1"/>
      <c r="BT363" s="1"/>
      <c r="BU363" s="1"/>
      <c r="BV363" s="1"/>
      <c r="BW363" s="1"/>
      <c r="BX363" s="1"/>
      <c r="BY363" s="1"/>
      <c r="BZ363" s="1"/>
      <c r="CA363" s="1"/>
      <c r="CB363" s="1"/>
      <c r="CC363" s="1"/>
      <c r="CD363" s="1"/>
      <c r="CE363" s="1"/>
      <c r="CF363" s="1"/>
      <c r="CG363" s="1"/>
      <c r="CH363" s="1"/>
      <c r="CI363" s="1"/>
      <c r="CJ363" s="1"/>
      <c r="CK363" s="1"/>
      <c r="CL363" s="1"/>
      <c r="CM363" s="1"/>
      <c r="CN363" s="1"/>
      <c r="CO363" s="1"/>
      <c r="CP363" s="1"/>
      <c r="CQ363" s="1"/>
      <c r="CR363" s="1"/>
      <c r="CS363" s="1"/>
      <c r="CT363" s="1"/>
      <c r="CU363" s="1"/>
      <c r="CV363" s="1"/>
      <c r="CW363" s="1"/>
      <c r="CX363" s="1"/>
      <c r="CY363" s="1"/>
      <c r="CZ363" s="1"/>
      <c r="DA363" s="1"/>
    </row>
    <row r="364" spans="1:105" s="2" customFormat="1" ht="15.75" customHeight="1">
      <c r="A364" s="1"/>
      <c r="B364" s="312"/>
      <c r="C364" s="296" t="s">
        <v>4</v>
      </c>
      <c r="D364" s="297"/>
      <c r="E364" s="297"/>
      <c r="F364" s="298"/>
      <c r="G364" s="20" t="s">
        <v>26</v>
      </c>
      <c r="H364" s="302"/>
      <c r="I364" s="302"/>
      <c r="J364" s="302"/>
      <c r="K364" s="302"/>
      <c r="L364" s="302"/>
      <c r="M364" s="302"/>
      <c r="N364" s="302"/>
      <c r="O364" s="302"/>
      <c r="P364" s="302"/>
      <c r="Q364" s="302"/>
      <c r="R364" s="302"/>
      <c r="S364" s="302"/>
      <c r="T364" s="302"/>
      <c r="U364" s="302"/>
      <c r="V364" s="302"/>
      <c r="W364" s="302"/>
      <c r="X364" s="302"/>
      <c r="Y364" s="302"/>
      <c r="Z364" s="302"/>
      <c r="AA364" s="302"/>
      <c r="AB364" s="302"/>
      <c r="AC364" s="302"/>
      <c r="AD364" s="15"/>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c r="BG364" s="1"/>
      <c r="BH364" s="1"/>
      <c r="BI364" s="1"/>
      <c r="BJ364" s="1"/>
      <c r="BK364" s="1"/>
      <c r="BL364" s="1"/>
      <c r="BM364" s="1"/>
      <c r="BN364" s="1"/>
      <c r="BO364" s="1"/>
      <c r="BP364" s="1"/>
      <c r="BQ364" s="1"/>
      <c r="BR364" s="1"/>
      <c r="BS364" s="1"/>
      <c r="BT364" s="1"/>
      <c r="BU364" s="1"/>
      <c r="BV364" s="1"/>
      <c r="BW364" s="1"/>
      <c r="BX364" s="1"/>
      <c r="BY364" s="1"/>
      <c r="BZ364" s="1"/>
      <c r="CA364" s="1"/>
      <c r="CB364" s="1"/>
      <c r="CC364" s="1"/>
      <c r="CD364" s="1"/>
      <c r="CE364" s="1"/>
      <c r="CF364" s="1"/>
      <c r="CG364" s="1"/>
      <c r="CH364" s="1"/>
      <c r="CI364" s="1"/>
      <c r="CJ364" s="1"/>
      <c r="CK364" s="1"/>
      <c r="CL364" s="1"/>
      <c r="CM364" s="1"/>
      <c r="CN364" s="1"/>
      <c r="CO364" s="1"/>
      <c r="CP364" s="1"/>
      <c r="CQ364" s="1"/>
      <c r="CR364" s="1"/>
      <c r="CS364" s="1"/>
      <c r="CT364" s="1"/>
      <c r="CU364" s="1"/>
      <c r="CV364" s="1"/>
      <c r="CW364" s="1"/>
      <c r="CX364" s="1"/>
      <c r="CY364" s="1"/>
      <c r="CZ364" s="1"/>
      <c r="DA364" s="1"/>
    </row>
    <row r="365" spans="1:105" ht="15.75" customHeight="1">
      <c r="B365" s="312"/>
      <c r="C365" s="303" t="s">
        <v>144</v>
      </c>
      <c r="D365" s="304"/>
      <c r="E365" s="304"/>
      <c r="F365" s="305"/>
      <c r="G365" s="306" t="s">
        <v>90</v>
      </c>
      <c r="H365" s="306"/>
      <c r="I365" s="307"/>
      <c r="J365" s="307"/>
      <c r="K365" s="61" t="s">
        <v>9</v>
      </c>
      <c r="L365" s="307"/>
      <c r="M365" s="307"/>
      <c r="N365" s="61" t="s">
        <v>10</v>
      </c>
      <c r="O365" s="307"/>
      <c r="P365" s="307"/>
      <c r="Q365" s="107" t="s">
        <v>8</v>
      </c>
      <c r="R365" s="308"/>
      <c r="S365" s="308"/>
      <c r="T365" s="308"/>
      <c r="U365" s="308"/>
      <c r="V365" s="308"/>
      <c r="W365" s="308"/>
      <c r="X365" s="308"/>
      <c r="Y365" s="308"/>
      <c r="Z365" s="308"/>
      <c r="AA365" s="308"/>
      <c r="AB365" s="308"/>
      <c r="AC365" s="308"/>
      <c r="AD365" s="309"/>
      <c r="AE365" s="12"/>
    </row>
    <row r="366" spans="1:105" s="2" customFormat="1" ht="15.75" customHeight="1">
      <c r="A366" s="1"/>
      <c r="B366" s="312"/>
      <c r="C366" s="278" t="s">
        <v>31</v>
      </c>
      <c r="D366" s="281"/>
      <c r="E366" s="282"/>
      <c r="F366" s="282"/>
      <c r="G366" s="282"/>
      <c r="H366" s="282"/>
      <c r="I366" s="282"/>
      <c r="J366" s="282"/>
      <c r="K366" s="282"/>
      <c r="L366" s="282"/>
      <c r="M366" s="282"/>
      <c r="N366" s="282"/>
      <c r="O366" s="282"/>
      <c r="P366" s="282"/>
      <c r="Q366" s="282"/>
      <c r="R366" s="282"/>
      <c r="S366" s="282"/>
      <c r="T366" s="282"/>
      <c r="U366" s="282"/>
      <c r="V366" s="282"/>
      <c r="W366" s="282"/>
      <c r="X366" s="282"/>
      <c r="Y366" s="282"/>
      <c r="Z366" s="282"/>
      <c r="AA366" s="282"/>
      <c r="AB366" s="282"/>
      <c r="AC366" s="282"/>
      <c r="AD366" s="283"/>
      <c r="AE366" s="11"/>
    </row>
    <row r="367" spans="1:105" s="2" customFormat="1" ht="15.75" customHeight="1">
      <c r="A367" s="1"/>
      <c r="B367" s="312"/>
      <c r="C367" s="279"/>
      <c r="D367" s="284"/>
      <c r="E367" s="285"/>
      <c r="F367" s="285"/>
      <c r="G367" s="285"/>
      <c r="H367" s="285"/>
      <c r="I367" s="285"/>
      <c r="J367" s="285"/>
      <c r="K367" s="285"/>
      <c r="L367" s="285"/>
      <c r="M367" s="285"/>
      <c r="N367" s="285"/>
      <c r="O367" s="285"/>
      <c r="P367" s="285"/>
      <c r="Q367" s="285"/>
      <c r="R367" s="285"/>
      <c r="S367" s="285"/>
      <c r="T367" s="285"/>
      <c r="U367" s="285"/>
      <c r="V367" s="285"/>
      <c r="W367" s="285"/>
      <c r="X367" s="285"/>
      <c r="Y367" s="285"/>
      <c r="Z367" s="285"/>
      <c r="AA367" s="285"/>
      <c r="AB367" s="285"/>
      <c r="AC367" s="285"/>
      <c r="AD367" s="286"/>
      <c r="AE367" s="11"/>
    </row>
    <row r="368" spans="1:105" s="2" customFormat="1" ht="15.75" customHeight="1">
      <c r="A368" s="1"/>
      <c r="B368" s="312"/>
      <c r="C368" s="279"/>
      <c r="D368" s="284"/>
      <c r="E368" s="285"/>
      <c r="F368" s="285"/>
      <c r="G368" s="285"/>
      <c r="H368" s="285"/>
      <c r="I368" s="285"/>
      <c r="J368" s="285"/>
      <c r="K368" s="285"/>
      <c r="L368" s="285"/>
      <c r="M368" s="285"/>
      <c r="N368" s="285"/>
      <c r="O368" s="285"/>
      <c r="P368" s="285"/>
      <c r="Q368" s="285"/>
      <c r="R368" s="285"/>
      <c r="S368" s="285"/>
      <c r="T368" s="285"/>
      <c r="U368" s="285"/>
      <c r="V368" s="285"/>
      <c r="W368" s="285"/>
      <c r="X368" s="285"/>
      <c r="Y368" s="285"/>
      <c r="Z368" s="285"/>
      <c r="AA368" s="285"/>
      <c r="AB368" s="285"/>
      <c r="AC368" s="285"/>
      <c r="AD368" s="286"/>
      <c r="AE368" s="11"/>
    </row>
    <row r="369" spans="1:105" ht="15.75" customHeight="1">
      <c r="B369" s="312"/>
      <c r="C369" s="279"/>
      <c r="D369" s="284"/>
      <c r="E369" s="285"/>
      <c r="F369" s="285"/>
      <c r="G369" s="285"/>
      <c r="H369" s="285"/>
      <c r="I369" s="285"/>
      <c r="J369" s="285"/>
      <c r="K369" s="285"/>
      <c r="L369" s="285"/>
      <c r="M369" s="285"/>
      <c r="N369" s="285"/>
      <c r="O369" s="285"/>
      <c r="P369" s="285"/>
      <c r="Q369" s="285"/>
      <c r="R369" s="285"/>
      <c r="S369" s="285"/>
      <c r="T369" s="285"/>
      <c r="U369" s="285"/>
      <c r="V369" s="285"/>
      <c r="W369" s="285"/>
      <c r="X369" s="285"/>
      <c r="Y369" s="285"/>
      <c r="Z369" s="285"/>
      <c r="AA369" s="285"/>
      <c r="AB369" s="285"/>
      <c r="AC369" s="285"/>
      <c r="AD369" s="286"/>
      <c r="AE369" s="12"/>
    </row>
    <row r="370" spans="1:105" s="2" customFormat="1" ht="15.75" customHeight="1">
      <c r="A370" s="1"/>
      <c r="B370" s="313"/>
      <c r="C370" s="280"/>
      <c r="D370" s="287"/>
      <c r="E370" s="288"/>
      <c r="F370" s="288"/>
      <c r="G370" s="288"/>
      <c r="H370" s="288"/>
      <c r="I370" s="288"/>
      <c r="J370" s="288"/>
      <c r="K370" s="288"/>
      <c r="L370" s="288"/>
      <c r="M370" s="288"/>
      <c r="N370" s="288"/>
      <c r="O370" s="288"/>
      <c r="P370" s="288"/>
      <c r="Q370" s="288"/>
      <c r="R370" s="288"/>
      <c r="S370" s="288"/>
      <c r="T370" s="288"/>
      <c r="U370" s="288"/>
      <c r="V370" s="288"/>
      <c r="W370" s="288"/>
      <c r="X370" s="288"/>
      <c r="Y370" s="288"/>
      <c r="Z370" s="288"/>
      <c r="AA370" s="288"/>
      <c r="AB370" s="288"/>
      <c r="AC370" s="288"/>
      <c r="AD370" s="289"/>
      <c r="AE370" s="11"/>
    </row>
    <row r="371" spans="1:105" s="39" customFormat="1" ht="13.5" customHeight="1">
      <c r="B371" s="380" t="s">
        <v>34</v>
      </c>
      <c r="C371" s="380"/>
      <c r="D371" s="380"/>
      <c r="E371" s="380"/>
      <c r="F371" s="40"/>
      <c r="G371" s="40"/>
      <c r="H371" s="40"/>
      <c r="I371" s="40"/>
      <c r="J371" s="40"/>
      <c r="K371" s="40"/>
      <c r="L371" s="40"/>
      <c r="M371" s="40"/>
      <c r="N371" s="40"/>
      <c r="O371" s="40"/>
      <c r="P371" s="40"/>
      <c r="Q371" s="40"/>
      <c r="R371" s="40"/>
      <c r="S371" s="40"/>
      <c r="T371" s="40"/>
      <c r="U371" s="40"/>
      <c r="V371" s="40"/>
      <c r="W371" s="40"/>
      <c r="X371" s="40"/>
      <c r="Y371" s="40"/>
      <c r="Z371" s="40"/>
      <c r="AA371" s="40"/>
      <c r="AB371" s="40"/>
      <c r="AC371" s="40"/>
      <c r="AD371" s="40"/>
    </row>
    <row r="372" spans="1:105" s="39" customFormat="1" ht="22.5" customHeight="1">
      <c r="B372" s="41" t="s">
        <v>36</v>
      </c>
      <c r="C372" s="293" t="s">
        <v>313</v>
      </c>
      <c r="D372" s="293"/>
      <c r="E372" s="293"/>
      <c r="F372" s="293"/>
      <c r="G372" s="293"/>
      <c r="H372" s="293"/>
      <c r="I372" s="293"/>
      <c r="J372" s="293"/>
      <c r="K372" s="293"/>
      <c r="L372" s="293"/>
      <c r="M372" s="293"/>
      <c r="N372" s="293"/>
      <c r="O372" s="293"/>
      <c r="P372" s="293"/>
      <c r="Q372" s="293"/>
      <c r="R372" s="293"/>
      <c r="S372" s="293"/>
      <c r="T372" s="293"/>
      <c r="U372" s="293"/>
      <c r="V372" s="293"/>
      <c r="W372" s="293"/>
      <c r="X372" s="293"/>
      <c r="Y372" s="293"/>
      <c r="Z372" s="293"/>
      <c r="AA372" s="293"/>
      <c r="AB372" s="293"/>
      <c r="AC372" s="293"/>
      <c r="AD372" s="293"/>
    </row>
    <row r="373" spans="1:105" ht="16.5" customHeight="1">
      <c r="A373" s="2"/>
      <c r="B373" s="23"/>
      <c r="C373" s="47"/>
      <c r="D373" s="47"/>
      <c r="E373" s="47"/>
      <c r="F373" s="47"/>
      <c r="G373" s="47"/>
      <c r="H373" s="47"/>
      <c r="I373" s="47"/>
      <c r="J373" s="47"/>
      <c r="K373" s="47"/>
      <c r="L373" s="47"/>
      <c r="M373" s="47"/>
      <c r="N373" s="47"/>
      <c r="O373" s="47"/>
      <c r="P373" s="47"/>
      <c r="Q373" s="47"/>
      <c r="R373" s="47"/>
      <c r="S373" s="47"/>
      <c r="T373" s="47"/>
      <c r="U373" s="47"/>
      <c r="V373" s="47"/>
      <c r="W373" s="47"/>
      <c r="X373" s="47"/>
      <c r="Y373" s="47"/>
      <c r="Z373" s="47"/>
      <c r="AA373" s="47"/>
      <c r="AB373" s="47"/>
      <c r="AC373" s="47"/>
      <c r="AD373" s="47"/>
      <c r="AE373" s="57"/>
      <c r="AF373" s="57"/>
      <c r="AG373" s="57"/>
      <c r="AH373" s="57"/>
      <c r="AI373" s="57"/>
      <c r="AJ373" s="57"/>
      <c r="AK373" s="57"/>
      <c r="AL373" s="57"/>
      <c r="AM373" s="57"/>
      <c r="AN373" s="57"/>
      <c r="AO373" s="57"/>
      <c r="AP373" s="57"/>
      <c r="AQ373" s="57"/>
      <c r="AR373" s="57"/>
      <c r="AS373" s="57"/>
      <c r="AT373" s="57"/>
      <c r="AU373" s="57"/>
      <c r="AV373" s="57"/>
      <c r="AW373" s="57"/>
      <c r="AX373" s="57"/>
      <c r="AY373" s="57"/>
      <c r="AZ373" s="57"/>
      <c r="BA373" s="57"/>
      <c r="BB373" s="57"/>
      <c r="BC373" s="57"/>
      <c r="BD373" s="57"/>
      <c r="BE373" s="57"/>
      <c r="BF373" s="57"/>
      <c r="BG373" s="57"/>
      <c r="BH373" s="57"/>
      <c r="BI373" s="57"/>
      <c r="BJ373" s="57"/>
      <c r="BK373" s="57"/>
      <c r="BL373" s="57"/>
      <c r="BM373" s="57"/>
      <c r="BN373" s="57"/>
      <c r="BO373" s="57"/>
      <c r="BP373" s="57"/>
      <c r="BQ373" s="57"/>
      <c r="BR373" s="57"/>
      <c r="BS373" s="57"/>
      <c r="BT373" s="57"/>
      <c r="BU373" s="57"/>
      <c r="BV373" s="57"/>
      <c r="BW373" s="57"/>
      <c r="BX373" s="57"/>
      <c r="BY373" s="57"/>
      <c r="BZ373" s="57"/>
      <c r="CA373" s="57"/>
      <c r="CB373" s="57"/>
      <c r="CC373" s="57"/>
      <c r="CD373" s="57"/>
      <c r="CE373" s="57"/>
      <c r="CF373" s="57"/>
      <c r="CG373" s="57"/>
      <c r="CH373" s="57"/>
      <c r="CI373" s="57"/>
      <c r="CJ373" s="57"/>
      <c r="CK373" s="57"/>
      <c r="CL373" s="57"/>
      <c r="CM373" s="57"/>
      <c r="CN373" s="57"/>
      <c r="CO373" s="57"/>
      <c r="CP373" s="57"/>
      <c r="CQ373" s="57"/>
      <c r="CR373" s="57"/>
      <c r="CS373" s="57"/>
      <c r="CT373" s="57"/>
      <c r="CU373" s="57"/>
      <c r="CV373" s="57"/>
      <c r="CW373" s="57"/>
      <c r="CX373" s="57"/>
      <c r="CY373" s="57"/>
      <c r="CZ373" s="57"/>
      <c r="DA373" s="57"/>
    </row>
    <row r="374" spans="1:105" ht="16.5" customHeight="1">
      <c r="A374" s="58"/>
      <c r="B374" s="59"/>
      <c r="C374" s="60"/>
      <c r="D374" s="60"/>
      <c r="E374" s="60"/>
      <c r="F374" s="60"/>
      <c r="G374" s="60"/>
      <c r="H374" s="60"/>
      <c r="I374" s="60"/>
      <c r="J374" s="60"/>
      <c r="K374" s="60"/>
      <c r="L374" s="60"/>
      <c r="M374" s="60"/>
      <c r="N374" s="60"/>
      <c r="O374" s="60"/>
      <c r="P374" s="60"/>
      <c r="Q374" s="60"/>
      <c r="R374" s="60"/>
      <c r="S374" s="60"/>
      <c r="T374" s="60"/>
      <c r="U374" s="60"/>
      <c r="V374" s="60"/>
      <c r="W374" s="60"/>
      <c r="X374" s="60"/>
      <c r="Y374" s="60"/>
      <c r="Z374" s="60"/>
      <c r="AA374" s="60"/>
      <c r="AB374" s="60"/>
      <c r="AC374" s="60"/>
      <c r="AD374" s="60"/>
      <c r="AE374" s="58"/>
      <c r="AF374" s="58"/>
      <c r="AG374" s="58"/>
      <c r="AH374" s="58"/>
      <c r="AI374" s="58"/>
      <c r="AJ374" s="58"/>
      <c r="AK374" s="58"/>
      <c r="AL374" s="58"/>
      <c r="AM374" s="58"/>
      <c r="AN374" s="58"/>
      <c r="AO374" s="58"/>
      <c r="AP374" s="58"/>
      <c r="AQ374" s="58"/>
      <c r="AR374" s="58"/>
      <c r="AS374" s="58"/>
      <c r="AT374" s="58"/>
      <c r="AU374" s="58"/>
      <c r="AV374" s="58"/>
      <c r="AW374" s="58"/>
      <c r="AX374" s="58"/>
      <c r="AY374" s="58"/>
      <c r="AZ374" s="58"/>
      <c r="BA374" s="58"/>
      <c r="BB374" s="58"/>
      <c r="BC374" s="58"/>
      <c r="BD374" s="58"/>
      <c r="BE374" s="58"/>
      <c r="BF374" s="58"/>
      <c r="BG374" s="58"/>
      <c r="BH374" s="58"/>
      <c r="BI374" s="58"/>
      <c r="BJ374" s="58"/>
      <c r="BK374" s="58"/>
      <c r="BL374" s="58"/>
      <c r="BM374" s="58"/>
      <c r="BN374" s="58"/>
      <c r="BO374" s="58"/>
      <c r="BP374" s="58"/>
      <c r="BQ374" s="58"/>
      <c r="BR374" s="58"/>
      <c r="BS374" s="58"/>
      <c r="BT374" s="58"/>
      <c r="BU374" s="58"/>
      <c r="BV374" s="58"/>
      <c r="BW374" s="58"/>
      <c r="BX374" s="58"/>
      <c r="BY374" s="58"/>
      <c r="BZ374" s="58"/>
      <c r="CA374" s="58"/>
      <c r="CB374" s="58"/>
      <c r="CC374" s="58"/>
      <c r="CD374" s="58"/>
      <c r="CE374" s="58"/>
      <c r="CF374" s="58"/>
      <c r="CG374" s="58"/>
      <c r="CH374" s="58"/>
      <c r="CI374" s="58"/>
      <c r="CJ374" s="58"/>
      <c r="CK374" s="58"/>
      <c r="CL374" s="58"/>
      <c r="CM374" s="58"/>
      <c r="CN374" s="58"/>
      <c r="CO374" s="58"/>
      <c r="CP374" s="58"/>
      <c r="CQ374" s="58"/>
      <c r="CR374" s="58"/>
      <c r="CS374" s="58"/>
      <c r="CT374" s="58"/>
      <c r="CU374" s="58"/>
      <c r="CV374" s="58"/>
      <c r="CW374" s="58"/>
      <c r="CX374" s="58"/>
      <c r="CY374" s="58"/>
      <c r="CZ374" s="58"/>
      <c r="DA374" s="58"/>
    </row>
    <row r="375" spans="1:105" ht="16.5" customHeight="1">
      <c r="A375" s="395" t="s">
        <v>92</v>
      </c>
      <c r="B375" s="395"/>
      <c r="C375" s="395"/>
      <c r="D375" s="395"/>
      <c r="E375" s="395"/>
      <c r="F375" s="395"/>
      <c r="G375" s="395"/>
      <c r="H375" s="395"/>
      <c r="I375" s="395"/>
      <c r="J375" s="395"/>
      <c r="K375" s="395"/>
      <c r="L375" s="395"/>
      <c r="M375" s="395"/>
      <c r="N375" s="395"/>
      <c r="O375" s="395"/>
      <c r="P375" s="395"/>
      <c r="Q375" s="395"/>
      <c r="R375" s="395"/>
      <c r="S375" s="395"/>
      <c r="T375" s="395"/>
      <c r="U375" s="395"/>
      <c r="V375" s="395"/>
      <c r="W375" s="395"/>
      <c r="X375" s="395"/>
      <c r="Y375" s="395"/>
      <c r="Z375" s="395"/>
      <c r="AA375" s="395"/>
      <c r="AB375" s="395"/>
      <c r="AC375" s="395"/>
      <c r="AD375" s="395"/>
      <c r="AE375" s="76"/>
      <c r="AF375" s="76"/>
      <c r="AG375" s="76"/>
      <c r="AH375" s="76"/>
      <c r="AI375" s="76"/>
      <c r="AJ375" s="76"/>
      <c r="AK375" s="76"/>
      <c r="AL375" s="76"/>
      <c r="AM375" s="76"/>
      <c r="AN375" s="76"/>
      <c r="AO375" s="76"/>
      <c r="AP375" s="76"/>
      <c r="AQ375" s="76"/>
      <c r="AR375" s="76"/>
      <c r="AS375" s="76"/>
      <c r="AT375" s="76"/>
      <c r="AU375" s="76"/>
      <c r="AV375" s="76"/>
      <c r="AW375" s="76"/>
      <c r="AX375" s="76"/>
      <c r="AY375" s="76"/>
      <c r="AZ375" s="76"/>
      <c r="BA375" s="76"/>
      <c r="BB375" s="76"/>
      <c r="BC375" s="76"/>
      <c r="BD375" s="76"/>
      <c r="BE375" s="76"/>
      <c r="BF375" s="76"/>
      <c r="BG375" s="76"/>
      <c r="BH375" s="76"/>
      <c r="BI375" s="76"/>
      <c r="BJ375" s="76"/>
      <c r="BK375" s="76"/>
      <c r="BL375" s="76"/>
      <c r="BM375" s="76"/>
      <c r="BN375" s="76"/>
      <c r="BO375" s="76"/>
      <c r="BP375" s="76"/>
      <c r="BQ375" s="76"/>
      <c r="BR375" s="76"/>
      <c r="BS375" s="76"/>
      <c r="BT375" s="76"/>
      <c r="BU375" s="76"/>
      <c r="BV375" s="76"/>
      <c r="BW375" s="76"/>
      <c r="BX375" s="76"/>
      <c r="BY375" s="76"/>
      <c r="BZ375" s="76"/>
      <c r="CA375" s="76"/>
      <c r="CB375" s="76"/>
      <c r="CC375" s="76"/>
      <c r="CD375" s="76"/>
      <c r="CE375" s="76"/>
      <c r="CF375" s="76"/>
      <c r="CG375" s="76"/>
      <c r="CH375" s="76"/>
      <c r="CI375" s="76"/>
      <c r="CJ375" s="76"/>
      <c r="CK375" s="76"/>
      <c r="CL375" s="76"/>
      <c r="CM375" s="76"/>
      <c r="CN375" s="76"/>
      <c r="CO375" s="76"/>
      <c r="CP375" s="76"/>
      <c r="CQ375" s="76"/>
      <c r="CR375" s="76"/>
      <c r="CS375" s="76"/>
      <c r="CT375" s="76"/>
      <c r="CU375" s="76"/>
      <c r="CV375" s="76"/>
      <c r="CW375" s="76"/>
      <c r="CX375" s="76"/>
      <c r="CY375" s="76"/>
      <c r="CZ375" s="76"/>
      <c r="DA375" s="76"/>
    </row>
    <row r="376" spans="1:105" ht="16.5" customHeight="1">
      <c r="A376" s="75"/>
      <c r="B376" s="75"/>
      <c r="C376" s="75"/>
      <c r="D376" s="75"/>
      <c r="E376" s="75"/>
      <c r="F376" s="75"/>
      <c r="G376" s="75"/>
      <c r="H376" s="75"/>
      <c r="I376" s="75"/>
      <c r="J376" s="75"/>
      <c r="K376" s="75"/>
      <c r="L376" s="75"/>
      <c r="M376" s="75"/>
      <c r="N376" s="75"/>
      <c r="O376" s="75"/>
      <c r="P376" s="75"/>
      <c r="Q376" s="75"/>
      <c r="R376" s="75"/>
      <c r="S376" s="75"/>
      <c r="T376" s="75"/>
      <c r="U376" s="75"/>
      <c r="V376" s="75"/>
      <c r="W376" s="75"/>
      <c r="X376" s="75"/>
      <c r="Y376" s="75"/>
      <c r="Z376" s="75"/>
      <c r="AA376" s="75"/>
      <c r="AB376" s="75"/>
      <c r="AC376" s="75"/>
      <c r="AD376" s="75"/>
      <c r="AE376" s="76"/>
      <c r="AF376" s="76"/>
      <c r="AG376" s="76"/>
      <c r="AH376" s="76"/>
      <c r="AI376" s="76"/>
      <c r="AJ376" s="76"/>
      <c r="AK376" s="76"/>
      <c r="AL376" s="76"/>
      <c r="AM376" s="76"/>
      <c r="AN376" s="76"/>
      <c r="AO376" s="76"/>
      <c r="AP376" s="76"/>
      <c r="AQ376" s="76"/>
      <c r="AR376" s="76"/>
      <c r="AS376" s="76"/>
      <c r="AT376" s="76"/>
      <c r="AU376" s="76"/>
      <c r="AV376" s="76"/>
      <c r="AW376" s="76"/>
      <c r="AX376" s="76"/>
      <c r="AY376" s="76"/>
      <c r="AZ376" s="76"/>
      <c r="BA376" s="76"/>
      <c r="BB376" s="76"/>
      <c r="BC376" s="76"/>
      <c r="BD376" s="76"/>
      <c r="BE376" s="76"/>
      <c r="BF376" s="76"/>
      <c r="BG376" s="76"/>
      <c r="BH376" s="76"/>
      <c r="BI376" s="76"/>
      <c r="BJ376" s="76"/>
      <c r="BK376" s="76"/>
      <c r="BL376" s="76"/>
      <c r="BM376" s="76"/>
      <c r="BN376" s="76"/>
      <c r="BO376" s="76"/>
      <c r="BP376" s="76"/>
      <c r="BQ376" s="76"/>
      <c r="BR376" s="76"/>
      <c r="BS376" s="76"/>
      <c r="BT376" s="76"/>
      <c r="BU376" s="76"/>
      <c r="BV376" s="76"/>
      <c r="BW376" s="76"/>
      <c r="BX376" s="76"/>
      <c r="BY376" s="76"/>
      <c r="BZ376" s="76"/>
      <c r="CA376" s="76"/>
      <c r="CB376" s="76"/>
      <c r="CC376" s="76"/>
      <c r="CD376" s="76"/>
      <c r="CE376" s="76"/>
      <c r="CF376" s="76"/>
      <c r="CG376" s="76"/>
      <c r="CH376" s="76"/>
      <c r="CI376" s="76"/>
      <c r="CJ376" s="76"/>
      <c r="CK376" s="76"/>
      <c r="CL376" s="76"/>
      <c r="CM376" s="76"/>
      <c r="CN376" s="76"/>
      <c r="CO376" s="76"/>
      <c r="CP376" s="76"/>
      <c r="CQ376" s="76"/>
      <c r="CR376" s="76"/>
      <c r="CS376" s="76"/>
      <c r="CT376" s="76"/>
      <c r="CU376" s="76"/>
      <c r="CV376" s="76"/>
      <c r="CW376" s="76"/>
      <c r="CX376" s="76"/>
      <c r="CY376" s="76"/>
      <c r="CZ376" s="76"/>
      <c r="DA376" s="76"/>
    </row>
    <row r="377" spans="1:105" ht="13.5" customHeight="1">
      <c r="A377" s="33"/>
      <c r="B377" s="33"/>
      <c r="C377" s="33"/>
      <c r="D377" s="33"/>
      <c r="E377" s="33"/>
      <c r="F377" s="33"/>
      <c r="G377" s="33"/>
      <c r="H377" s="33"/>
      <c r="I377" s="33"/>
      <c r="J377" s="33"/>
      <c r="K377" s="33"/>
      <c r="L377" s="33"/>
      <c r="M377" s="33"/>
      <c r="N377" s="33"/>
      <c r="O377" s="33"/>
      <c r="P377" s="33"/>
      <c r="Q377" s="33"/>
      <c r="R377" s="33"/>
      <c r="S377" s="33"/>
      <c r="T377" s="33"/>
      <c r="U377" s="33"/>
      <c r="V377" s="33"/>
      <c r="W377" s="33"/>
      <c r="X377" s="33"/>
      <c r="Y377" s="33"/>
      <c r="Z377" s="33"/>
      <c r="AA377" s="33"/>
      <c r="AB377" s="33"/>
      <c r="AC377" s="33"/>
      <c r="AD377" s="33"/>
    </row>
    <row r="378" spans="1:105" s="2" customFormat="1" ht="16.5" customHeight="1">
      <c r="A378" s="69" t="s">
        <v>62</v>
      </c>
      <c r="B378" s="24" t="s">
        <v>93</v>
      </c>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row>
    <row r="379" spans="1:105" s="2" customFormat="1" ht="15.75" customHeight="1">
      <c r="A379" s="1"/>
      <c r="B379" s="103"/>
      <c r="C379" s="340" t="s">
        <v>314</v>
      </c>
      <c r="D379" s="340"/>
      <c r="E379" s="340"/>
      <c r="F379" s="340"/>
      <c r="G379" s="340"/>
      <c r="H379" s="340"/>
      <c r="I379" s="340"/>
      <c r="J379" s="340"/>
      <c r="K379" s="340"/>
      <c r="L379" s="340"/>
      <c r="M379" s="340"/>
      <c r="N379" s="340"/>
      <c r="O379" s="340"/>
      <c r="P379" s="340"/>
      <c r="Q379" s="340"/>
      <c r="R379" s="340"/>
      <c r="S379" s="340"/>
      <c r="T379" s="340"/>
      <c r="U379" s="340"/>
      <c r="V379" s="340"/>
      <c r="W379" s="340"/>
      <c r="X379" s="340"/>
      <c r="Y379" s="340"/>
      <c r="Z379" s="340"/>
      <c r="AA379" s="340"/>
      <c r="AB379" s="340"/>
      <c r="AC379" s="340"/>
      <c r="AD379" s="341"/>
      <c r="AF379" s="106" t="b">
        <v>0</v>
      </c>
    </row>
    <row r="380" spans="1:105" s="2" customFormat="1" ht="15.75" customHeight="1">
      <c r="A380" s="1"/>
      <c r="B380" s="104"/>
      <c r="C380" s="342"/>
      <c r="D380" s="342"/>
      <c r="E380" s="342"/>
      <c r="F380" s="342"/>
      <c r="G380" s="342"/>
      <c r="H380" s="342"/>
      <c r="I380" s="342"/>
      <c r="J380" s="342"/>
      <c r="K380" s="342"/>
      <c r="L380" s="342"/>
      <c r="M380" s="342"/>
      <c r="N380" s="342"/>
      <c r="O380" s="342"/>
      <c r="P380" s="342"/>
      <c r="Q380" s="342"/>
      <c r="R380" s="342"/>
      <c r="S380" s="342"/>
      <c r="T380" s="342"/>
      <c r="U380" s="342"/>
      <c r="V380" s="342"/>
      <c r="W380" s="342"/>
      <c r="X380" s="342"/>
      <c r="Y380" s="342"/>
      <c r="Z380" s="342"/>
      <c r="AA380" s="342"/>
      <c r="AB380" s="342"/>
      <c r="AC380" s="342"/>
      <c r="AD380" s="343"/>
    </row>
    <row r="381" spans="1:105" s="2" customFormat="1" ht="13.5" customHeight="1">
      <c r="A381" s="1"/>
      <c r="B381" s="104"/>
      <c r="C381" s="77" t="s">
        <v>94</v>
      </c>
      <c r="D381" s="344" t="s">
        <v>315</v>
      </c>
      <c r="E381" s="344"/>
      <c r="F381" s="344"/>
      <c r="G381" s="344"/>
      <c r="H381" s="344"/>
      <c r="I381" s="344"/>
      <c r="J381" s="344"/>
      <c r="K381" s="344"/>
      <c r="L381" s="344"/>
      <c r="M381" s="344"/>
      <c r="N381" s="344"/>
      <c r="O381" s="344"/>
      <c r="P381" s="344"/>
      <c r="Q381" s="344"/>
      <c r="R381" s="344"/>
      <c r="S381" s="344"/>
      <c r="T381" s="344"/>
      <c r="U381" s="344"/>
      <c r="V381" s="344"/>
      <c r="W381" s="344"/>
      <c r="X381" s="344"/>
      <c r="Y381" s="344"/>
      <c r="Z381" s="344"/>
      <c r="AA381" s="344"/>
      <c r="AB381" s="344"/>
      <c r="AC381" s="344"/>
      <c r="AD381" s="345"/>
      <c r="AH381" s="1"/>
    </row>
    <row r="382" spans="1:105" ht="13.5" customHeight="1">
      <c r="B382" s="104"/>
      <c r="C382" s="77" t="s">
        <v>95</v>
      </c>
      <c r="D382" s="292" t="s">
        <v>316</v>
      </c>
      <c r="E382" s="292"/>
      <c r="F382" s="292"/>
      <c r="G382" s="292"/>
      <c r="H382" s="292"/>
      <c r="I382" s="292"/>
      <c r="J382" s="292"/>
      <c r="K382" s="292"/>
      <c r="L382" s="292"/>
      <c r="M382" s="292"/>
      <c r="N382" s="292"/>
      <c r="O382" s="292"/>
      <c r="P382" s="292"/>
      <c r="Q382" s="292"/>
      <c r="R382" s="292"/>
      <c r="S382" s="292"/>
      <c r="T382" s="292"/>
      <c r="U382" s="292"/>
      <c r="V382" s="292"/>
      <c r="W382" s="292"/>
      <c r="X382" s="292"/>
      <c r="Y382" s="292"/>
      <c r="Z382" s="292"/>
      <c r="AA382" s="292"/>
      <c r="AB382" s="292"/>
      <c r="AC382" s="292"/>
      <c r="AD382" s="324"/>
      <c r="AH382" s="35"/>
    </row>
    <row r="383" spans="1:105" s="35" customFormat="1" ht="13.5" customHeight="1">
      <c r="A383" s="1"/>
      <c r="B383" s="105"/>
      <c r="C383" s="78"/>
      <c r="D383" s="325"/>
      <c r="E383" s="325"/>
      <c r="F383" s="325"/>
      <c r="G383" s="325"/>
      <c r="H383" s="325"/>
      <c r="I383" s="325"/>
      <c r="J383" s="325"/>
      <c r="K383" s="325"/>
      <c r="L383" s="325"/>
      <c r="M383" s="325"/>
      <c r="N383" s="325"/>
      <c r="O383" s="325"/>
      <c r="P383" s="325"/>
      <c r="Q383" s="325"/>
      <c r="R383" s="325"/>
      <c r="S383" s="325"/>
      <c r="T383" s="325"/>
      <c r="U383" s="325"/>
      <c r="V383" s="325"/>
      <c r="W383" s="325"/>
      <c r="X383" s="325"/>
      <c r="Y383" s="325"/>
      <c r="Z383" s="325"/>
      <c r="AA383" s="325"/>
      <c r="AB383" s="325"/>
      <c r="AC383" s="325"/>
      <c r="AD383" s="326"/>
      <c r="AH383" s="2"/>
    </row>
    <row r="384" spans="1:105" s="2" customFormat="1" ht="13.5" customHeight="1">
      <c r="B384" s="290" t="s">
        <v>34</v>
      </c>
      <c r="C384" s="290"/>
      <c r="D384" s="290"/>
      <c r="E384" s="290"/>
      <c r="F384" s="34"/>
      <c r="G384" s="34"/>
      <c r="H384" s="34"/>
      <c r="I384" s="34"/>
      <c r="J384" s="34"/>
      <c r="K384" s="34"/>
      <c r="L384" s="34"/>
      <c r="M384" s="34"/>
      <c r="N384" s="34"/>
      <c r="O384" s="34"/>
      <c r="P384" s="34"/>
      <c r="Q384" s="34"/>
      <c r="R384" s="34"/>
      <c r="S384" s="34"/>
      <c r="T384" s="34"/>
      <c r="U384" s="34"/>
      <c r="V384" s="34"/>
      <c r="W384" s="34"/>
      <c r="X384" s="34"/>
      <c r="Y384" s="34"/>
      <c r="Z384" s="34"/>
      <c r="AA384" s="34"/>
      <c r="AB384" s="34"/>
      <c r="AC384" s="34"/>
      <c r="AD384" s="34"/>
    </row>
    <row r="385" spans="1:240" s="2" customFormat="1" ht="11.25">
      <c r="B385" s="23" t="s">
        <v>36</v>
      </c>
      <c r="C385" s="292" t="s">
        <v>317</v>
      </c>
      <c r="D385" s="292"/>
      <c r="E385" s="292"/>
      <c r="F385" s="292"/>
      <c r="G385" s="292"/>
      <c r="H385" s="292"/>
      <c r="I385" s="292"/>
      <c r="J385" s="292"/>
      <c r="K385" s="292"/>
      <c r="L385" s="292"/>
      <c r="M385" s="292"/>
      <c r="N385" s="292"/>
      <c r="O385" s="292"/>
      <c r="P385" s="292"/>
      <c r="Q385" s="292"/>
      <c r="R385" s="292"/>
      <c r="S385" s="292"/>
      <c r="T385" s="292"/>
      <c r="U385" s="292"/>
      <c r="V385" s="292"/>
      <c r="W385" s="292"/>
      <c r="X385" s="292"/>
      <c r="Y385" s="292"/>
      <c r="Z385" s="292"/>
      <c r="AA385" s="292"/>
      <c r="AB385" s="292"/>
      <c r="AC385" s="292"/>
      <c r="AD385" s="292"/>
    </row>
    <row r="386" spans="1:240" s="2" customFormat="1" ht="11.25">
      <c r="B386" s="23" t="s">
        <v>37</v>
      </c>
      <c r="C386" s="292" t="s">
        <v>318</v>
      </c>
      <c r="D386" s="292"/>
      <c r="E386" s="292"/>
      <c r="F386" s="292"/>
      <c r="G386" s="292"/>
      <c r="H386" s="292"/>
      <c r="I386" s="292"/>
      <c r="J386" s="292"/>
      <c r="K386" s="292"/>
      <c r="L386" s="292"/>
      <c r="M386" s="292"/>
      <c r="N386" s="292"/>
      <c r="O386" s="292"/>
      <c r="P386" s="292"/>
      <c r="Q386" s="292"/>
      <c r="R386" s="292"/>
      <c r="S386" s="292"/>
      <c r="T386" s="292"/>
      <c r="U386" s="292"/>
      <c r="V386" s="292"/>
      <c r="W386" s="292"/>
      <c r="X386" s="292"/>
      <c r="Y386" s="292"/>
      <c r="Z386" s="292"/>
      <c r="AA386" s="292"/>
      <c r="AB386" s="292"/>
      <c r="AC386" s="292"/>
      <c r="AD386" s="292"/>
    </row>
    <row r="387" spans="1:240" s="2" customFormat="1" ht="12" customHeight="1">
      <c r="AH387" s="1"/>
    </row>
    <row r="388" spans="1:240" s="50" customFormat="1" ht="18.75">
      <c r="A388" s="429" t="s">
        <v>327</v>
      </c>
      <c r="B388" s="429"/>
      <c r="C388" s="429"/>
      <c r="D388" s="429"/>
      <c r="E388" s="429"/>
      <c r="F388" s="429"/>
      <c r="G388" s="429"/>
      <c r="H388" s="429"/>
      <c r="I388" s="429"/>
      <c r="J388" s="429"/>
      <c r="K388" s="429"/>
      <c r="L388" s="429"/>
      <c r="M388" s="429"/>
      <c r="N388" s="429"/>
      <c r="O388" s="429"/>
      <c r="P388" s="429"/>
      <c r="Q388" s="429"/>
      <c r="R388" s="429"/>
      <c r="S388" s="429"/>
      <c r="T388" s="429"/>
      <c r="U388" s="429"/>
      <c r="V388" s="429"/>
      <c r="W388" s="429"/>
      <c r="X388" s="429"/>
      <c r="Y388" s="429"/>
      <c r="Z388" s="429"/>
      <c r="AA388" s="429"/>
      <c r="AB388" s="429"/>
      <c r="AC388" s="429"/>
      <c r="AD388" s="429"/>
    </row>
    <row r="389" spans="1:240" s="52" customFormat="1" ht="5.25" customHeight="1">
      <c r="A389" s="199"/>
      <c r="B389" s="199"/>
      <c r="C389" s="199"/>
      <c r="D389" s="199"/>
      <c r="E389" s="199"/>
      <c r="F389" s="199"/>
      <c r="G389" s="199"/>
      <c r="H389" s="199"/>
      <c r="I389" s="199"/>
      <c r="J389" s="199"/>
      <c r="K389" s="199"/>
      <c r="L389" s="199"/>
      <c r="M389" s="199"/>
      <c r="N389" s="199"/>
      <c r="O389" s="199"/>
      <c r="P389" s="199"/>
      <c r="Q389" s="199"/>
      <c r="R389" s="199"/>
      <c r="S389" s="199"/>
      <c r="T389" s="199"/>
      <c r="U389" s="199"/>
      <c r="V389" s="199"/>
      <c r="W389" s="199"/>
      <c r="X389" s="199"/>
      <c r="Y389" s="199"/>
      <c r="Z389" s="199"/>
      <c r="AA389" s="199"/>
      <c r="AB389" s="199"/>
      <c r="AC389" s="199"/>
      <c r="AD389" s="199"/>
    </row>
    <row r="390" spans="1:240" s="52" customFormat="1" ht="16.5" customHeight="1">
      <c r="A390" s="200" t="s">
        <v>62</v>
      </c>
      <c r="B390" s="187" t="s">
        <v>328</v>
      </c>
      <c r="C390" s="50"/>
      <c r="D390" s="50"/>
      <c r="E390" s="50"/>
      <c r="F390" s="50"/>
      <c r="G390" s="50"/>
      <c r="H390" s="50"/>
      <c r="I390" s="50"/>
      <c r="J390" s="50"/>
      <c r="K390" s="50"/>
      <c r="L390" s="50"/>
      <c r="M390" s="50"/>
      <c r="N390" s="50"/>
      <c r="O390" s="50"/>
      <c r="P390" s="50"/>
      <c r="Q390" s="50"/>
      <c r="R390" s="50"/>
      <c r="S390" s="50"/>
      <c r="T390" s="50"/>
      <c r="U390" s="50"/>
      <c r="V390" s="50"/>
      <c r="W390" s="50"/>
      <c r="X390" s="50"/>
      <c r="Y390" s="50"/>
      <c r="Z390" s="50"/>
      <c r="AA390" s="50"/>
      <c r="AB390" s="50"/>
      <c r="AC390" s="50"/>
      <c r="AD390" s="50"/>
    </row>
    <row r="391" spans="1:240" s="2" customFormat="1" ht="51" customHeight="1">
      <c r="A391" s="13"/>
      <c r="B391" s="430" t="s">
        <v>375</v>
      </c>
      <c r="C391" s="430"/>
      <c r="D391" s="430"/>
      <c r="E391" s="430"/>
      <c r="F391" s="430"/>
      <c r="G391" s="430"/>
      <c r="H391" s="430"/>
      <c r="I391" s="430"/>
      <c r="J391" s="430"/>
      <c r="K391" s="430"/>
      <c r="L391" s="430"/>
      <c r="M391" s="430"/>
      <c r="N391" s="430"/>
      <c r="O391" s="430"/>
      <c r="P391" s="430"/>
      <c r="Q391" s="430"/>
      <c r="R391" s="430"/>
      <c r="S391" s="430"/>
      <c r="T391" s="430"/>
      <c r="U391" s="430"/>
      <c r="V391" s="430"/>
      <c r="W391" s="430"/>
      <c r="X391" s="430"/>
      <c r="Y391" s="430"/>
      <c r="Z391" s="430"/>
      <c r="AA391" s="430"/>
      <c r="AB391" s="430"/>
      <c r="AC391" s="430"/>
      <c r="AD391" s="430"/>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c r="BF391" s="1"/>
      <c r="BG391" s="1"/>
      <c r="BH391" s="1"/>
      <c r="BI391" s="1"/>
      <c r="BJ391" s="1"/>
      <c r="BK391" s="1"/>
      <c r="BL391" s="1"/>
      <c r="BM391" s="1"/>
      <c r="BN391" s="1"/>
      <c r="BO391" s="1"/>
      <c r="BP391" s="1"/>
      <c r="BQ391" s="1"/>
      <c r="BR391" s="1"/>
      <c r="BS391" s="1"/>
      <c r="BT391" s="1"/>
      <c r="BU391" s="1"/>
      <c r="BV391" s="1"/>
      <c r="BW391" s="1"/>
      <c r="BX391" s="1"/>
      <c r="BY391" s="1"/>
      <c r="BZ391" s="1"/>
      <c r="CA391" s="1"/>
      <c r="CB391" s="1"/>
      <c r="CC391" s="1"/>
      <c r="CD391" s="1"/>
      <c r="CE391" s="1"/>
      <c r="CF391" s="1"/>
      <c r="CG391" s="1"/>
      <c r="CH391" s="1"/>
      <c r="CI391" s="1"/>
      <c r="CJ391" s="1"/>
      <c r="CK391" s="1"/>
      <c r="CL391" s="1"/>
      <c r="CM391" s="1"/>
      <c r="CN391" s="1"/>
      <c r="CO391" s="1"/>
      <c r="CP391" s="1"/>
      <c r="CQ391" s="1"/>
      <c r="CR391" s="1"/>
      <c r="CS391" s="1"/>
      <c r="CT391" s="1"/>
      <c r="CU391" s="1"/>
      <c r="CV391" s="1"/>
      <c r="CW391" s="1"/>
      <c r="CX391" s="1"/>
      <c r="CY391" s="1"/>
      <c r="CZ391" s="1"/>
      <c r="DA391" s="1"/>
      <c r="DB391" s="1"/>
      <c r="DC391" s="1"/>
      <c r="DD391" s="1"/>
      <c r="DE391" s="1"/>
      <c r="DF391" s="1"/>
      <c r="DG391" s="1"/>
      <c r="DH391" s="1"/>
      <c r="DI391" s="1"/>
      <c r="DJ391" s="1"/>
      <c r="DK391" s="1"/>
      <c r="DL391" s="1"/>
      <c r="DM391" s="1"/>
      <c r="DN391" s="1"/>
      <c r="DO391" s="1"/>
      <c r="DP391" s="1"/>
      <c r="DQ391" s="1"/>
      <c r="DR391" s="1"/>
      <c r="DS391" s="1"/>
      <c r="DT391" s="1"/>
      <c r="DU391" s="1"/>
      <c r="DV391" s="1"/>
      <c r="DW391" s="1"/>
      <c r="DX391" s="1"/>
      <c r="DY391" s="1"/>
      <c r="DZ391" s="1"/>
      <c r="EA391" s="1"/>
      <c r="EB391" s="1"/>
      <c r="EC391" s="1"/>
      <c r="ED391" s="1"/>
      <c r="EE391" s="1"/>
      <c r="EF391" s="1"/>
      <c r="EG391" s="1"/>
      <c r="EH391" s="1"/>
      <c r="EI391" s="1"/>
      <c r="EJ391" s="1"/>
      <c r="EK391" s="1"/>
      <c r="EL391" s="1"/>
      <c r="EM391" s="1"/>
      <c r="EN391" s="1"/>
      <c r="EO391" s="1"/>
      <c r="EP391" s="1"/>
      <c r="EQ391" s="1"/>
      <c r="ER391" s="1"/>
      <c r="ES391" s="1"/>
      <c r="ET391" s="1"/>
      <c r="EU391" s="1"/>
      <c r="EV391" s="1"/>
      <c r="EW391" s="1"/>
      <c r="EX391" s="1"/>
      <c r="EY391" s="1"/>
      <c r="EZ391" s="1"/>
      <c r="FA391" s="1"/>
      <c r="FB391" s="1"/>
      <c r="FC391" s="1"/>
      <c r="FD391" s="1"/>
      <c r="FE391" s="1"/>
      <c r="FF391" s="1"/>
      <c r="FG391" s="1"/>
      <c r="FH391" s="1"/>
      <c r="FI391" s="1"/>
      <c r="FJ391" s="1"/>
      <c r="FK391" s="1"/>
      <c r="FL391" s="1"/>
      <c r="FM391" s="1"/>
      <c r="FN391" s="1"/>
      <c r="FO391" s="1"/>
      <c r="FP391" s="1"/>
      <c r="FQ391" s="1"/>
      <c r="FR391" s="1"/>
      <c r="FS391" s="1"/>
      <c r="FT391" s="1"/>
      <c r="FU391" s="1"/>
      <c r="FV391" s="1"/>
      <c r="FW391" s="1"/>
      <c r="FX391" s="1"/>
      <c r="FY391" s="1"/>
      <c r="FZ391" s="1"/>
      <c r="GA391" s="1"/>
      <c r="GB391" s="1"/>
      <c r="GC391" s="1"/>
      <c r="GD391" s="1"/>
      <c r="GE391" s="1"/>
      <c r="GF391" s="1"/>
      <c r="GG391" s="1"/>
      <c r="GH391" s="1"/>
      <c r="GI391" s="1"/>
      <c r="GJ391" s="1"/>
      <c r="GK391" s="1"/>
      <c r="GL391" s="1"/>
      <c r="GM391" s="1"/>
      <c r="GN391" s="1"/>
      <c r="GO391" s="1"/>
      <c r="GP391" s="1"/>
      <c r="GQ391" s="1"/>
      <c r="GR391" s="1"/>
      <c r="GS391" s="1"/>
      <c r="GT391" s="1"/>
      <c r="GU391" s="1"/>
      <c r="GV391" s="1"/>
      <c r="GW391" s="1"/>
      <c r="GX391" s="1"/>
      <c r="GY391" s="1"/>
      <c r="GZ391" s="1"/>
      <c r="HA391" s="1"/>
      <c r="HB391" s="1"/>
      <c r="HC391" s="1"/>
      <c r="HD391" s="1"/>
      <c r="HE391" s="1"/>
      <c r="HF391" s="1"/>
      <c r="HG391" s="1"/>
      <c r="HH391" s="1"/>
      <c r="HI391" s="1"/>
      <c r="HJ391" s="1"/>
      <c r="HK391" s="1"/>
      <c r="HL391" s="1"/>
      <c r="HM391" s="1"/>
      <c r="HN391" s="1"/>
      <c r="HO391" s="1"/>
      <c r="HP391" s="1"/>
      <c r="HQ391" s="1"/>
      <c r="HR391" s="1"/>
      <c r="HS391" s="1"/>
      <c r="HT391" s="1"/>
      <c r="HU391" s="1"/>
      <c r="HV391" s="1"/>
      <c r="HW391" s="1"/>
      <c r="HX391" s="1"/>
      <c r="HY391" s="1"/>
      <c r="HZ391" s="1"/>
      <c r="IA391" s="1"/>
      <c r="IB391" s="1"/>
      <c r="IC391" s="1"/>
      <c r="ID391" s="1"/>
      <c r="IE391" s="1"/>
      <c r="IF391" s="1"/>
    </row>
    <row r="392" spans="1:240" s="52" customFormat="1" ht="15.75" customHeight="1">
      <c r="A392" s="201"/>
      <c r="B392" s="431" t="s">
        <v>329</v>
      </c>
      <c r="C392" s="433" t="s">
        <v>30</v>
      </c>
      <c r="D392" s="434"/>
      <c r="E392" s="434"/>
      <c r="F392" s="435"/>
      <c r="G392" s="202" t="s">
        <v>11</v>
      </c>
      <c r="H392" s="436"/>
      <c r="I392" s="436"/>
      <c r="J392" s="436"/>
      <c r="K392" s="436"/>
      <c r="L392" s="436"/>
      <c r="M392" s="436"/>
      <c r="N392" s="436"/>
      <c r="O392" s="436"/>
      <c r="P392" s="436"/>
      <c r="Q392" s="436"/>
      <c r="R392" s="436"/>
      <c r="S392" s="436"/>
      <c r="T392" s="436"/>
      <c r="U392" s="436"/>
      <c r="V392" s="436"/>
      <c r="W392" s="436"/>
      <c r="X392" s="436"/>
      <c r="Y392" s="436"/>
      <c r="Z392" s="436"/>
      <c r="AA392" s="436"/>
      <c r="AB392" s="436"/>
      <c r="AC392" s="436"/>
      <c r="AD392" s="203" t="s">
        <v>12</v>
      </c>
    </row>
    <row r="393" spans="1:240" s="52" customFormat="1" ht="15.75" customHeight="1">
      <c r="A393" s="201"/>
      <c r="B393" s="432"/>
      <c r="C393" s="437" t="s">
        <v>22</v>
      </c>
      <c r="D393" s="437"/>
      <c r="E393" s="437"/>
      <c r="F393" s="437"/>
      <c r="G393" s="204" t="s">
        <v>32</v>
      </c>
      <c r="H393" s="231"/>
      <c r="I393" s="438" t="s">
        <v>134</v>
      </c>
      <c r="J393" s="438"/>
      <c r="K393" s="438"/>
      <c r="L393" s="438"/>
      <c r="M393" s="438"/>
      <c r="N393" s="438"/>
      <c r="O393" s="438"/>
      <c r="P393" s="438"/>
      <c r="Q393" s="438"/>
      <c r="R393" s="438"/>
      <c r="S393" s="438"/>
      <c r="T393" s="438"/>
      <c r="U393" s="438"/>
      <c r="V393" s="438"/>
      <c r="W393" s="438"/>
      <c r="X393" s="438"/>
      <c r="Y393" s="438"/>
      <c r="Z393" s="438"/>
      <c r="AA393" s="438"/>
      <c r="AB393" s="438"/>
      <c r="AC393" s="438"/>
      <c r="AD393" s="439"/>
    </row>
    <row r="394" spans="1:240" ht="16.5" customHeight="1">
      <c r="B394" s="432"/>
      <c r="C394" s="440" t="s">
        <v>330</v>
      </c>
      <c r="D394" s="441"/>
      <c r="E394" s="441"/>
      <c r="F394" s="442"/>
      <c r="G394" s="46" t="s">
        <v>32</v>
      </c>
      <c r="H394" s="98"/>
      <c r="I394" s="175" t="s">
        <v>79</v>
      </c>
      <c r="J394" s="175"/>
      <c r="K394" s="175"/>
      <c r="L394" s="175"/>
      <c r="M394" s="175"/>
      <c r="N394" s="175"/>
      <c r="O394" s="175"/>
      <c r="P394" s="175"/>
      <c r="Q394" s="85"/>
      <c r="R394" s="86"/>
      <c r="S394" s="175"/>
      <c r="T394" s="175"/>
      <c r="U394" s="175"/>
      <c r="V394" s="175"/>
      <c r="W394" s="175"/>
      <c r="X394" s="175"/>
      <c r="Y394" s="175"/>
      <c r="Z394" s="175"/>
      <c r="AA394" s="175"/>
      <c r="AB394" s="175"/>
      <c r="AC394" s="175"/>
      <c r="AD394" s="176"/>
    </row>
    <row r="395" spans="1:240" s="50" customFormat="1" ht="31.5" customHeight="1">
      <c r="B395" s="432"/>
      <c r="C395" s="443"/>
      <c r="D395" s="444"/>
      <c r="E395" s="444"/>
      <c r="F395" s="445"/>
      <c r="G395" s="205" t="s">
        <v>48</v>
      </c>
      <c r="H395" s="232"/>
      <c r="I395" s="449" t="s">
        <v>331</v>
      </c>
      <c r="J395" s="449"/>
      <c r="K395" s="450"/>
      <c r="L395" s="358" t="s">
        <v>393</v>
      </c>
      <c r="M395" s="358"/>
      <c r="N395" s="358"/>
      <c r="O395" s="358"/>
      <c r="P395" s="358"/>
      <c r="Q395" s="358"/>
      <c r="R395" s="358"/>
      <c r="S395" s="358"/>
      <c r="T395" s="358"/>
      <c r="U395" s="358"/>
      <c r="V395" s="358"/>
      <c r="W395" s="358"/>
      <c r="X395" s="358"/>
      <c r="Y395" s="358"/>
      <c r="Z395" s="358"/>
      <c r="AA395" s="358"/>
      <c r="AB395" s="358"/>
      <c r="AC395" s="358"/>
      <c r="AD395" s="359"/>
    </row>
    <row r="396" spans="1:240" s="50" customFormat="1" ht="18" customHeight="1">
      <c r="B396" s="432"/>
      <c r="C396" s="443"/>
      <c r="D396" s="444"/>
      <c r="E396" s="444"/>
      <c r="F396" s="445"/>
      <c r="G396" s="206" t="s">
        <v>357</v>
      </c>
      <c r="H396" s="233"/>
      <c r="I396" s="451" t="s">
        <v>78</v>
      </c>
      <c r="J396" s="451"/>
      <c r="K396" s="207" t="s">
        <v>332</v>
      </c>
      <c r="L396" s="452"/>
      <c r="M396" s="452"/>
      <c r="N396" s="452"/>
      <c r="O396" s="452"/>
      <c r="P396" s="452"/>
      <c r="Q396" s="452"/>
      <c r="R396" s="452"/>
      <c r="S396" s="452"/>
      <c r="T396" s="452"/>
      <c r="U396" s="452"/>
      <c r="V396" s="452"/>
      <c r="W396" s="452"/>
      <c r="X396" s="452"/>
      <c r="Y396" s="452"/>
      <c r="Z396" s="452"/>
      <c r="AA396" s="452"/>
      <c r="AB396" s="452"/>
      <c r="AC396" s="452"/>
      <c r="AD396" s="44" t="s">
        <v>12</v>
      </c>
    </row>
    <row r="397" spans="1:240" s="50" customFormat="1" ht="14.1" customHeight="1">
      <c r="B397" s="432"/>
      <c r="C397" s="446"/>
      <c r="D397" s="447"/>
      <c r="E397" s="447"/>
      <c r="F397" s="448"/>
      <c r="G397" s="453" t="s">
        <v>303</v>
      </c>
      <c r="H397" s="454"/>
      <c r="I397" s="454"/>
      <c r="J397" s="454"/>
      <c r="K397" s="454"/>
      <c r="L397" s="454"/>
      <c r="M397" s="454"/>
      <c r="N397" s="454"/>
      <c r="O397" s="454"/>
      <c r="P397" s="454"/>
      <c r="Q397" s="454"/>
      <c r="R397" s="454"/>
      <c r="S397" s="454"/>
      <c r="T397" s="454"/>
      <c r="U397" s="454"/>
      <c r="V397" s="454"/>
      <c r="W397" s="454"/>
      <c r="X397" s="454"/>
      <c r="Y397" s="454"/>
      <c r="Z397" s="454"/>
      <c r="AA397" s="454"/>
      <c r="AB397" s="454"/>
      <c r="AC397" s="454"/>
      <c r="AD397" s="455"/>
    </row>
    <row r="398" spans="1:240" s="2" customFormat="1" ht="16.5" customHeight="1">
      <c r="A398" s="1"/>
      <c r="B398" s="432"/>
      <c r="C398" s="456" t="s">
        <v>333</v>
      </c>
      <c r="D398" s="459" t="s">
        <v>27</v>
      </c>
      <c r="E398" s="460"/>
      <c r="F398" s="461"/>
      <c r="G398" s="26" t="s">
        <v>11</v>
      </c>
      <c r="H398" s="336"/>
      <c r="I398" s="336"/>
      <c r="J398" s="336"/>
      <c r="K398" s="336"/>
      <c r="L398" s="336"/>
      <c r="M398" s="336"/>
      <c r="N398" s="336"/>
      <c r="O398" s="336"/>
      <c r="P398" s="336"/>
      <c r="Q398" s="336"/>
      <c r="R398" s="336"/>
      <c r="S398" s="336"/>
      <c r="T398" s="336"/>
      <c r="U398" s="336"/>
      <c r="V398" s="336"/>
      <c r="W398" s="336"/>
      <c r="X398" s="336"/>
      <c r="Y398" s="336"/>
      <c r="Z398" s="336"/>
      <c r="AA398" s="336"/>
      <c r="AB398" s="336"/>
      <c r="AC398" s="336"/>
      <c r="AD398" s="27" t="s">
        <v>12</v>
      </c>
    </row>
    <row r="399" spans="1:240" s="2" customFormat="1" ht="16.5" customHeight="1">
      <c r="A399" s="1"/>
      <c r="B399" s="432"/>
      <c r="C399" s="457"/>
      <c r="D399" s="208" t="s">
        <v>1</v>
      </c>
      <c r="E399" s="190"/>
      <c r="F399" s="191"/>
      <c r="G399" s="16" t="s">
        <v>32</v>
      </c>
      <c r="H399" s="89"/>
      <c r="I399" s="300" t="s">
        <v>14</v>
      </c>
      <c r="J399" s="300"/>
      <c r="K399" s="301"/>
      <c r="L399" s="17" t="s">
        <v>48</v>
      </c>
      <c r="M399" s="89"/>
      <c r="N399" s="300" t="s">
        <v>15</v>
      </c>
      <c r="O399" s="300"/>
      <c r="P399" s="300"/>
      <c r="Q399" s="301"/>
      <c r="R399" s="18" t="s">
        <v>49</v>
      </c>
      <c r="S399" s="89"/>
      <c r="T399" s="300" t="s">
        <v>16</v>
      </c>
      <c r="U399" s="300"/>
      <c r="V399" s="300"/>
      <c r="W399" s="299"/>
      <c r="X399" s="299"/>
      <c r="Y399" s="299"/>
      <c r="Z399" s="299"/>
      <c r="AA399" s="299"/>
      <c r="AB399" s="299"/>
      <c r="AC399" s="299"/>
      <c r="AD399" s="110" t="s">
        <v>12</v>
      </c>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c r="BG399" s="1"/>
      <c r="BH399" s="1"/>
      <c r="BI399" s="1"/>
      <c r="BJ399" s="1"/>
      <c r="BK399" s="1"/>
      <c r="BL399" s="1"/>
      <c r="BM399" s="1"/>
      <c r="BN399" s="1"/>
      <c r="BO399" s="1"/>
      <c r="BP399" s="1"/>
      <c r="BQ399" s="1"/>
      <c r="BR399" s="1"/>
      <c r="BS399" s="1"/>
      <c r="BT399" s="1"/>
      <c r="BU399" s="1"/>
      <c r="BV399" s="1"/>
      <c r="BW399" s="1"/>
      <c r="BX399" s="1"/>
      <c r="BY399" s="1"/>
      <c r="BZ399" s="1"/>
      <c r="CA399" s="1"/>
      <c r="CB399" s="1"/>
      <c r="CC399" s="1"/>
      <c r="CD399" s="1"/>
      <c r="CE399" s="1"/>
      <c r="CF399" s="1"/>
      <c r="CG399" s="1"/>
      <c r="CH399" s="1"/>
      <c r="CI399" s="1"/>
      <c r="CJ399" s="1"/>
      <c r="CK399" s="1"/>
      <c r="CL399" s="1"/>
      <c r="CM399" s="1"/>
      <c r="CN399" s="1"/>
      <c r="CO399" s="1"/>
      <c r="CP399" s="1"/>
      <c r="CQ399" s="1"/>
      <c r="CR399" s="1"/>
      <c r="CS399" s="1"/>
      <c r="CT399" s="1"/>
      <c r="CU399" s="1"/>
      <c r="CV399" s="1"/>
      <c r="CW399" s="1"/>
      <c r="CX399" s="1"/>
      <c r="CY399" s="1"/>
      <c r="CZ399" s="1"/>
      <c r="DA399" s="1"/>
      <c r="DB399" s="1"/>
      <c r="DC399" s="1"/>
      <c r="DD399" s="1"/>
      <c r="DE399" s="1"/>
      <c r="DF399" s="1"/>
      <c r="DG399" s="1"/>
      <c r="DH399" s="1"/>
      <c r="DI399" s="1"/>
      <c r="DJ399" s="1"/>
      <c r="DK399" s="1"/>
      <c r="DL399" s="1"/>
      <c r="DM399" s="1"/>
      <c r="DN399" s="1"/>
      <c r="DO399" s="1"/>
      <c r="DP399" s="1"/>
      <c r="DQ399" s="1"/>
      <c r="DR399" s="1"/>
      <c r="DS399" s="1"/>
      <c r="DT399" s="1"/>
      <c r="DU399" s="1"/>
      <c r="DV399" s="1"/>
      <c r="DW399" s="1"/>
      <c r="DX399" s="1"/>
      <c r="DY399" s="1"/>
      <c r="DZ399" s="1"/>
      <c r="EA399" s="1"/>
      <c r="EB399" s="1"/>
      <c r="EC399" s="1"/>
      <c r="ED399" s="1"/>
      <c r="EE399" s="1"/>
      <c r="EF399" s="1"/>
      <c r="EG399" s="1"/>
      <c r="EH399" s="1"/>
      <c r="EI399" s="1"/>
      <c r="EJ399" s="1"/>
      <c r="EK399" s="1"/>
      <c r="EL399" s="1"/>
      <c r="EM399" s="1"/>
      <c r="EN399" s="1"/>
      <c r="EO399" s="1"/>
      <c r="EP399" s="1"/>
      <c r="EQ399" s="1"/>
      <c r="ER399" s="1"/>
      <c r="ES399" s="1"/>
      <c r="ET399" s="1"/>
      <c r="EU399" s="1"/>
      <c r="EV399" s="1"/>
      <c r="EW399" s="1"/>
      <c r="EX399" s="1"/>
      <c r="EY399" s="1"/>
      <c r="EZ399" s="1"/>
      <c r="FA399" s="1"/>
      <c r="FB399" s="1"/>
      <c r="FC399" s="1"/>
      <c r="FD399" s="1"/>
      <c r="FE399" s="1"/>
      <c r="FF399" s="1"/>
      <c r="FG399" s="1"/>
      <c r="FH399" s="1"/>
      <c r="FI399" s="1"/>
      <c r="FJ399" s="1"/>
      <c r="FK399" s="1"/>
      <c r="FL399" s="1"/>
      <c r="FM399" s="1"/>
      <c r="FN399" s="1"/>
      <c r="FO399" s="1"/>
      <c r="FP399" s="1"/>
      <c r="FQ399" s="1"/>
      <c r="FR399" s="1"/>
      <c r="FS399" s="1"/>
      <c r="FT399" s="1"/>
      <c r="FU399" s="1"/>
      <c r="FV399" s="1"/>
      <c r="FW399" s="1"/>
      <c r="FX399" s="1"/>
      <c r="FY399" s="1"/>
      <c r="FZ399" s="1"/>
      <c r="GA399" s="1"/>
      <c r="GB399" s="1"/>
      <c r="GC399" s="1"/>
      <c r="GD399" s="1"/>
      <c r="GE399" s="1"/>
      <c r="GF399" s="1"/>
      <c r="GG399" s="1"/>
      <c r="GH399" s="1"/>
      <c r="GI399" s="1"/>
      <c r="GJ399" s="1"/>
      <c r="GK399" s="1"/>
      <c r="GL399" s="1"/>
      <c r="GM399" s="1"/>
      <c r="GN399" s="1"/>
      <c r="GO399" s="1"/>
      <c r="GP399" s="1"/>
      <c r="GQ399" s="1"/>
      <c r="GR399" s="1"/>
      <c r="GS399" s="1"/>
      <c r="GT399" s="1"/>
      <c r="GU399" s="1"/>
      <c r="GV399" s="1"/>
      <c r="GW399" s="1"/>
      <c r="GX399" s="1"/>
      <c r="GY399" s="1"/>
      <c r="GZ399" s="1"/>
      <c r="HA399" s="1"/>
      <c r="HB399" s="1"/>
      <c r="HC399" s="1"/>
      <c r="HD399" s="1"/>
      <c r="HE399" s="1"/>
      <c r="HF399" s="1"/>
      <c r="HG399" s="1"/>
      <c r="HH399" s="1"/>
      <c r="HI399" s="1"/>
      <c r="HJ399" s="1"/>
      <c r="HK399" s="1"/>
      <c r="HL399" s="1"/>
      <c r="HM399" s="1"/>
      <c r="HN399" s="1"/>
      <c r="HO399" s="1"/>
      <c r="HP399" s="1"/>
      <c r="HQ399" s="1"/>
      <c r="HR399" s="1"/>
      <c r="HS399" s="1"/>
      <c r="HT399" s="1"/>
      <c r="HU399" s="1"/>
      <c r="HV399" s="1"/>
      <c r="HW399" s="1"/>
      <c r="HX399" s="1"/>
      <c r="HY399" s="1"/>
      <c r="HZ399" s="1"/>
      <c r="IA399" s="1"/>
      <c r="IB399" s="1"/>
      <c r="IC399" s="1"/>
      <c r="ID399" s="1"/>
      <c r="IE399" s="1"/>
      <c r="IF399" s="1"/>
    </row>
    <row r="400" spans="1:240" s="2" customFormat="1" ht="16.5" customHeight="1">
      <c r="A400" s="1"/>
      <c r="B400" s="432"/>
      <c r="C400" s="457"/>
      <c r="D400" s="296" t="s">
        <v>4</v>
      </c>
      <c r="E400" s="297"/>
      <c r="F400" s="298"/>
      <c r="G400" s="20" t="s">
        <v>26</v>
      </c>
      <c r="H400" s="302"/>
      <c r="I400" s="302"/>
      <c r="J400" s="302"/>
      <c r="K400" s="302"/>
      <c r="L400" s="302"/>
      <c r="M400" s="302"/>
      <c r="N400" s="302"/>
      <c r="O400" s="302"/>
      <c r="P400" s="302"/>
      <c r="Q400" s="302"/>
      <c r="R400" s="302"/>
      <c r="S400" s="302"/>
      <c r="T400" s="302"/>
      <c r="U400" s="302"/>
      <c r="V400" s="302"/>
      <c r="W400" s="302"/>
      <c r="X400" s="302"/>
      <c r="Y400" s="302"/>
      <c r="Z400" s="302"/>
      <c r="AA400" s="302"/>
      <c r="AB400" s="302"/>
      <c r="AC400" s="302"/>
      <c r="AD400" s="19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c r="BF400" s="1"/>
      <c r="BG400" s="1"/>
      <c r="BH400" s="1"/>
      <c r="BI400" s="1"/>
      <c r="BJ400" s="1"/>
      <c r="BK400" s="1"/>
      <c r="BL400" s="1"/>
      <c r="BM400" s="1"/>
      <c r="BN400" s="1"/>
      <c r="BO400" s="1"/>
      <c r="BP400" s="1"/>
      <c r="BQ400" s="1"/>
      <c r="BR400" s="1"/>
      <c r="BS400" s="1"/>
      <c r="BT400" s="1"/>
      <c r="BU400" s="1"/>
      <c r="BV400" s="1"/>
      <c r="BW400" s="1"/>
      <c r="BX400" s="1"/>
      <c r="BY400" s="1"/>
      <c r="BZ400" s="1"/>
      <c r="CA400" s="1"/>
      <c r="CB400" s="1"/>
      <c r="CC400" s="1"/>
      <c r="CD400" s="1"/>
      <c r="CE400" s="1"/>
      <c r="CF400" s="1"/>
      <c r="CG400" s="1"/>
      <c r="CH400" s="1"/>
      <c r="CI400" s="1"/>
      <c r="CJ400" s="1"/>
      <c r="CK400" s="1"/>
      <c r="CL400" s="1"/>
      <c r="CM400" s="1"/>
      <c r="CN400" s="1"/>
      <c r="CO400" s="1"/>
      <c r="CP400" s="1"/>
      <c r="CQ400" s="1"/>
      <c r="CR400" s="1"/>
      <c r="CS400" s="1"/>
      <c r="CT400" s="1"/>
      <c r="CU400" s="1"/>
      <c r="CV400" s="1"/>
      <c r="CW400" s="1"/>
      <c r="CX400" s="1"/>
      <c r="CY400" s="1"/>
      <c r="CZ400" s="1"/>
      <c r="DA400" s="1"/>
      <c r="DB400" s="1"/>
      <c r="DC400" s="1"/>
      <c r="DD400" s="1"/>
      <c r="DE400" s="1"/>
      <c r="DF400" s="1"/>
      <c r="DG400" s="1"/>
      <c r="DH400" s="1"/>
      <c r="DI400" s="1"/>
      <c r="DJ400" s="1"/>
      <c r="DK400" s="1"/>
      <c r="DL400" s="1"/>
      <c r="DM400" s="1"/>
      <c r="DN400" s="1"/>
      <c r="DO400" s="1"/>
      <c r="DP400" s="1"/>
      <c r="DQ400" s="1"/>
      <c r="DR400" s="1"/>
      <c r="DS400" s="1"/>
      <c r="DT400" s="1"/>
      <c r="DU400" s="1"/>
      <c r="DV400" s="1"/>
      <c r="DW400" s="1"/>
      <c r="DX400" s="1"/>
      <c r="DY400" s="1"/>
      <c r="DZ400" s="1"/>
      <c r="EA400" s="1"/>
      <c r="EB400" s="1"/>
      <c r="EC400" s="1"/>
      <c r="ED400" s="1"/>
      <c r="EE400" s="1"/>
      <c r="EF400" s="1"/>
      <c r="EG400" s="1"/>
      <c r="EH400" s="1"/>
      <c r="EI400" s="1"/>
      <c r="EJ400" s="1"/>
      <c r="EK400" s="1"/>
      <c r="EL400" s="1"/>
      <c r="EM400" s="1"/>
      <c r="EN400" s="1"/>
      <c r="EO400" s="1"/>
      <c r="EP400" s="1"/>
      <c r="EQ400" s="1"/>
      <c r="ER400" s="1"/>
      <c r="ES400" s="1"/>
      <c r="ET400" s="1"/>
      <c r="EU400" s="1"/>
      <c r="EV400" s="1"/>
      <c r="EW400" s="1"/>
      <c r="EX400" s="1"/>
      <c r="EY400" s="1"/>
      <c r="EZ400" s="1"/>
      <c r="FA400" s="1"/>
      <c r="FB400" s="1"/>
      <c r="FC400" s="1"/>
      <c r="FD400" s="1"/>
      <c r="FE400" s="1"/>
      <c r="FF400" s="1"/>
      <c r="FG400" s="1"/>
      <c r="FH400" s="1"/>
      <c r="FI400" s="1"/>
      <c r="FJ400" s="1"/>
      <c r="FK400" s="1"/>
      <c r="FL400" s="1"/>
      <c r="FM400" s="1"/>
      <c r="FN400" s="1"/>
      <c r="FO400" s="1"/>
      <c r="FP400" s="1"/>
      <c r="FQ400" s="1"/>
      <c r="FR400" s="1"/>
      <c r="FS400" s="1"/>
      <c r="FT400" s="1"/>
      <c r="FU400" s="1"/>
      <c r="FV400" s="1"/>
      <c r="FW400" s="1"/>
      <c r="FX400" s="1"/>
      <c r="FY400" s="1"/>
      <c r="FZ400" s="1"/>
      <c r="GA400" s="1"/>
      <c r="GB400" s="1"/>
      <c r="GC400" s="1"/>
      <c r="GD400" s="1"/>
      <c r="GE400" s="1"/>
      <c r="GF400" s="1"/>
      <c r="GG400" s="1"/>
      <c r="GH400" s="1"/>
      <c r="GI400" s="1"/>
      <c r="GJ400" s="1"/>
      <c r="GK400" s="1"/>
      <c r="GL400" s="1"/>
      <c r="GM400" s="1"/>
      <c r="GN400" s="1"/>
      <c r="GO400" s="1"/>
      <c r="GP400" s="1"/>
      <c r="GQ400" s="1"/>
      <c r="GR400" s="1"/>
      <c r="GS400" s="1"/>
      <c r="GT400" s="1"/>
      <c r="GU400" s="1"/>
      <c r="GV400" s="1"/>
      <c r="GW400" s="1"/>
      <c r="GX400" s="1"/>
      <c r="GY400" s="1"/>
      <c r="GZ400" s="1"/>
      <c r="HA400" s="1"/>
      <c r="HB400" s="1"/>
      <c r="HC400" s="1"/>
      <c r="HD400" s="1"/>
      <c r="HE400" s="1"/>
      <c r="HF400" s="1"/>
      <c r="HG400" s="1"/>
      <c r="HH400" s="1"/>
      <c r="HI400" s="1"/>
      <c r="HJ400" s="1"/>
      <c r="HK400" s="1"/>
      <c r="HL400" s="1"/>
      <c r="HM400" s="1"/>
      <c r="HN400" s="1"/>
      <c r="HO400" s="1"/>
      <c r="HP400" s="1"/>
      <c r="HQ400" s="1"/>
      <c r="HR400" s="1"/>
      <c r="HS400" s="1"/>
      <c r="HT400" s="1"/>
      <c r="HU400" s="1"/>
      <c r="HV400" s="1"/>
      <c r="HW400" s="1"/>
      <c r="HX400" s="1"/>
      <c r="HY400" s="1"/>
      <c r="HZ400" s="1"/>
      <c r="IA400" s="1"/>
      <c r="IB400" s="1"/>
      <c r="IC400" s="1"/>
      <c r="ID400" s="1"/>
      <c r="IE400" s="1"/>
      <c r="IF400" s="1"/>
    </row>
    <row r="401" spans="1:240" s="2" customFormat="1" ht="16.5" customHeight="1">
      <c r="A401" s="1"/>
      <c r="B401" s="432"/>
      <c r="C401" s="457"/>
      <c r="D401" s="346" t="s">
        <v>334</v>
      </c>
      <c r="E401" s="347"/>
      <c r="F401" s="348"/>
      <c r="G401" s="349" t="s">
        <v>90</v>
      </c>
      <c r="H401" s="349"/>
      <c r="I401" s="307"/>
      <c r="J401" s="307"/>
      <c r="K401" s="61" t="s">
        <v>9</v>
      </c>
      <c r="L401" s="307"/>
      <c r="M401" s="307"/>
      <c r="N401" s="61" t="s">
        <v>10</v>
      </c>
      <c r="O401" s="307"/>
      <c r="P401" s="307"/>
      <c r="Q401" s="61" t="s">
        <v>8</v>
      </c>
      <c r="R401" s="308"/>
      <c r="S401" s="308"/>
      <c r="T401" s="308"/>
      <c r="U401" s="308"/>
      <c r="V401" s="308"/>
      <c r="W401" s="308"/>
      <c r="X401" s="308"/>
      <c r="Y401" s="308"/>
      <c r="Z401" s="308"/>
      <c r="AA401" s="308"/>
      <c r="AB401" s="308"/>
      <c r="AC401" s="308"/>
      <c r="AD401" s="309"/>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c r="BF401" s="1"/>
      <c r="BG401" s="1"/>
      <c r="BH401" s="1"/>
      <c r="BI401" s="1"/>
      <c r="BJ401" s="1"/>
      <c r="BK401" s="1"/>
      <c r="BL401" s="1"/>
      <c r="BM401" s="1"/>
      <c r="BN401" s="1"/>
      <c r="BO401" s="1"/>
      <c r="BP401" s="1"/>
      <c r="BQ401" s="1"/>
      <c r="BR401" s="1"/>
      <c r="BS401" s="1"/>
      <c r="BT401" s="1"/>
      <c r="BU401" s="1"/>
      <c r="BV401" s="1"/>
      <c r="BW401" s="1"/>
      <c r="BX401" s="1"/>
      <c r="BY401" s="1"/>
      <c r="BZ401" s="1"/>
      <c r="CA401" s="1"/>
      <c r="CB401" s="1"/>
      <c r="CC401" s="1"/>
      <c r="CD401" s="1"/>
      <c r="CE401" s="1"/>
      <c r="CF401" s="1"/>
      <c r="CG401" s="1"/>
      <c r="CH401" s="1"/>
      <c r="CI401" s="1"/>
      <c r="CJ401" s="1"/>
      <c r="CK401" s="1"/>
      <c r="CL401" s="1"/>
      <c r="CM401" s="1"/>
      <c r="CN401" s="1"/>
      <c r="CO401" s="1"/>
      <c r="CP401" s="1"/>
      <c r="CQ401" s="1"/>
      <c r="CR401" s="1"/>
      <c r="CS401" s="1"/>
      <c r="CT401" s="1"/>
      <c r="CU401" s="1"/>
      <c r="CV401" s="1"/>
      <c r="CW401" s="1"/>
      <c r="CX401" s="1"/>
      <c r="CY401" s="1"/>
      <c r="CZ401" s="1"/>
      <c r="DA401" s="1"/>
      <c r="DB401" s="1"/>
      <c r="DC401" s="1"/>
      <c r="DD401" s="1"/>
      <c r="DE401" s="1"/>
      <c r="DF401" s="1"/>
      <c r="DG401" s="1"/>
      <c r="DH401" s="1"/>
      <c r="DI401" s="1"/>
      <c r="DJ401" s="1"/>
      <c r="DK401" s="1"/>
      <c r="DL401" s="1"/>
      <c r="DM401" s="1"/>
      <c r="DN401" s="1"/>
      <c r="DO401" s="1"/>
      <c r="DP401" s="1"/>
      <c r="DQ401" s="1"/>
      <c r="DR401" s="1"/>
      <c r="DS401" s="1"/>
      <c r="DT401" s="1"/>
      <c r="DU401" s="1"/>
      <c r="DV401" s="1"/>
      <c r="DW401" s="1"/>
      <c r="DX401" s="1"/>
      <c r="DY401" s="1"/>
      <c r="DZ401" s="1"/>
      <c r="EA401" s="1"/>
      <c r="EB401" s="1"/>
      <c r="EC401" s="1"/>
      <c r="ED401" s="1"/>
      <c r="EE401" s="1"/>
      <c r="EF401" s="1"/>
      <c r="EG401" s="1"/>
      <c r="EH401" s="1"/>
      <c r="EI401" s="1"/>
      <c r="EJ401" s="1"/>
      <c r="EK401" s="1"/>
      <c r="EL401" s="1"/>
      <c r="EM401" s="1"/>
      <c r="EN401" s="1"/>
      <c r="EO401" s="1"/>
      <c r="EP401" s="1"/>
      <c r="EQ401" s="1"/>
      <c r="ER401" s="1"/>
      <c r="ES401" s="1"/>
      <c r="ET401" s="1"/>
      <c r="EU401" s="1"/>
      <c r="EV401" s="1"/>
      <c r="EW401" s="1"/>
      <c r="EX401" s="1"/>
      <c r="EY401" s="1"/>
      <c r="EZ401" s="1"/>
      <c r="FA401" s="1"/>
      <c r="FB401" s="1"/>
      <c r="FC401" s="1"/>
      <c r="FD401" s="1"/>
      <c r="FE401" s="1"/>
      <c r="FF401" s="1"/>
      <c r="FG401" s="1"/>
      <c r="FH401" s="1"/>
      <c r="FI401" s="1"/>
      <c r="FJ401" s="1"/>
      <c r="FK401" s="1"/>
      <c r="FL401" s="1"/>
      <c r="FM401" s="1"/>
      <c r="FN401" s="1"/>
      <c r="FO401" s="1"/>
      <c r="FP401" s="1"/>
      <c r="FQ401" s="1"/>
      <c r="FR401" s="1"/>
      <c r="FS401" s="1"/>
      <c r="FT401" s="1"/>
      <c r="FU401" s="1"/>
      <c r="FV401" s="1"/>
      <c r="FW401" s="1"/>
      <c r="FX401" s="1"/>
      <c r="FY401" s="1"/>
      <c r="FZ401" s="1"/>
      <c r="GA401" s="1"/>
      <c r="GB401" s="1"/>
      <c r="GC401" s="1"/>
      <c r="GD401" s="1"/>
      <c r="GE401" s="1"/>
      <c r="GF401" s="1"/>
      <c r="GG401" s="1"/>
      <c r="GH401" s="1"/>
      <c r="GI401" s="1"/>
      <c r="GJ401" s="1"/>
      <c r="GK401" s="1"/>
      <c r="GL401" s="1"/>
      <c r="GM401" s="1"/>
      <c r="GN401" s="1"/>
      <c r="GO401" s="1"/>
      <c r="GP401" s="1"/>
      <c r="GQ401" s="1"/>
      <c r="GR401" s="1"/>
      <c r="GS401" s="1"/>
      <c r="GT401" s="1"/>
      <c r="GU401" s="1"/>
      <c r="GV401" s="1"/>
      <c r="GW401" s="1"/>
      <c r="GX401" s="1"/>
      <c r="GY401" s="1"/>
      <c r="GZ401" s="1"/>
      <c r="HA401" s="1"/>
      <c r="HB401" s="1"/>
      <c r="HC401" s="1"/>
      <c r="HD401" s="1"/>
      <c r="HE401" s="1"/>
      <c r="HF401" s="1"/>
      <c r="HG401" s="1"/>
      <c r="HH401" s="1"/>
      <c r="HI401" s="1"/>
      <c r="HJ401" s="1"/>
      <c r="HK401" s="1"/>
      <c r="HL401" s="1"/>
      <c r="HM401" s="1"/>
      <c r="HN401" s="1"/>
      <c r="HO401" s="1"/>
      <c r="HP401" s="1"/>
      <c r="HQ401" s="1"/>
      <c r="HR401" s="1"/>
      <c r="HS401" s="1"/>
      <c r="HT401" s="1"/>
      <c r="HU401" s="1"/>
      <c r="HV401" s="1"/>
      <c r="HW401" s="1"/>
      <c r="HX401" s="1"/>
      <c r="HY401" s="1"/>
      <c r="HZ401" s="1"/>
      <c r="IA401" s="1"/>
      <c r="IB401" s="1"/>
      <c r="IC401" s="1"/>
      <c r="ID401" s="1"/>
      <c r="IE401" s="1"/>
      <c r="IF401" s="1"/>
    </row>
    <row r="402" spans="1:240" s="2" customFormat="1" ht="14.1" customHeight="1">
      <c r="A402" s="1"/>
      <c r="B402" s="432"/>
      <c r="C402" s="457"/>
      <c r="D402" s="462" t="s">
        <v>31</v>
      </c>
      <c r="E402" s="281" t="s">
        <v>364</v>
      </c>
      <c r="F402" s="282"/>
      <c r="G402" s="282"/>
      <c r="H402" s="282"/>
      <c r="I402" s="282"/>
      <c r="J402" s="282"/>
      <c r="K402" s="282"/>
      <c r="L402" s="282"/>
      <c r="M402" s="282"/>
      <c r="N402" s="282"/>
      <c r="O402" s="282"/>
      <c r="P402" s="282"/>
      <c r="Q402" s="282"/>
      <c r="R402" s="282"/>
      <c r="S402" s="282"/>
      <c r="T402" s="282"/>
      <c r="U402" s="282"/>
      <c r="V402" s="282"/>
      <c r="W402" s="282"/>
      <c r="X402" s="282"/>
      <c r="Y402" s="282"/>
      <c r="Z402" s="282"/>
      <c r="AA402" s="282"/>
      <c r="AB402" s="282"/>
      <c r="AC402" s="282"/>
      <c r="AD402" s="283"/>
    </row>
    <row r="403" spans="1:240" s="2" customFormat="1" ht="16.5" customHeight="1">
      <c r="A403" s="1"/>
      <c r="B403" s="432"/>
      <c r="C403" s="457"/>
      <c r="D403" s="463"/>
      <c r="E403" s="284"/>
      <c r="F403" s="285"/>
      <c r="G403" s="285"/>
      <c r="H403" s="285"/>
      <c r="I403" s="285"/>
      <c r="J403" s="285"/>
      <c r="K403" s="285"/>
      <c r="L403" s="285"/>
      <c r="M403" s="285"/>
      <c r="N403" s="285"/>
      <c r="O403" s="285"/>
      <c r="P403" s="285"/>
      <c r="Q403" s="285"/>
      <c r="R403" s="285"/>
      <c r="S403" s="285"/>
      <c r="T403" s="285"/>
      <c r="U403" s="285"/>
      <c r="V403" s="285"/>
      <c r="W403" s="285"/>
      <c r="X403" s="285"/>
      <c r="Y403" s="285"/>
      <c r="Z403" s="285"/>
      <c r="AA403" s="285"/>
      <c r="AB403" s="285"/>
      <c r="AC403" s="285"/>
      <c r="AD403" s="286"/>
    </row>
    <row r="404" spans="1:240" s="2" customFormat="1" ht="16.5" hidden="1" customHeight="1">
      <c r="A404" s="1"/>
      <c r="B404" s="432"/>
      <c r="C404" s="457"/>
      <c r="D404" s="463"/>
      <c r="E404" s="284"/>
      <c r="F404" s="285"/>
      <c r="G404" s="285"/>
      <c r="H404" s="285"/>
      <c r="I404" s="285"/>
      <c r="J404" s="285"/>
      <c r="K404" s="285"/>
      <c r="L404" s="285"/>
      <c r="M404" s="285"/>
      <c r="N404" s="285"/>
      <c r="O404" s="285"/>
      <c r="P404" s="285"/>
      <c r="Q404" s="285"/>
      <c r="R404" s="285"/>
      <c r="S404" s="285"/>
      <c r="T404" s="285"/>
      <c r="U404" s="285"/>
      <c r="V404" s="285"/>
      <c r="W404" s="285"/>
      <c r="X404" s="285"/>
      <c r="Y404" s="285"/>
      <c r="Z404" s="285"/>
      <c r="AA404" s="285"/>
      <c r="AB404" s="285"/>
      <c r="AC404" s="285"/>
      <c r="AD404" s="286"/>
    </row>
    <row r="405" spans="1:240" s="2" customFormat="1" ht="15.75" customHeight="1">
      <c r="A405" s="1"/>
      <c r="B405" s="432"/>
      <c r="C405" s="457"/>
      <c r="D405" s="463"/>
      <c r="E405" s="284"/>
      <c r="F405" s="285"/>
      <c r="G405" s="285"/>
      <c r="H405" s="285"/>
      <c r="I405" s="285"/>
      <c r="J405" s="285"/>
      <c r="K405" s="285"/>
      <c r="L405" s="285"/>
      <c r="M405" s="285"/>
      <c r="N405" s="285"/>
      <c r="O405" s="285"/>
      <c r="P405" s="285"/>
      <c r="Q405" s="285"/>
      <c r="R405" s="285"/>
      <c r="S405" s="285"/>
      <c r="T405" s="285"/>
      <c r="U405" s="285"/>
      <c r="V405" s="285"/>
      <c r="W405" s="285"/>
      <c r="X405" s="285"/>
      <c r="Y405" s="285"/>
      <c r="Z405" s="285"/>
      <c r="AA405" s="285"/>
      <c r="AB405" s="285"/>
      <c r="AC405" s="285"/>
      <c r="AD405" s="286"/>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c r="BG405" s="1"/>
      <c r="BH405" s="1"/>
      <c r="BI405" s="1"/>
      <c r="BJ405" s="1"/>
      <c r="BK405" s="1"/>
      <c r="BL405" s="1"/>
      <c r="BM405" s="1"/>
      <c r="BN405" s="1"/>
      <c r="BO405" s="1"/>
      <c r="BP405" s="1"/>
      <c r="BQ405" s="1"/>
      <c r="BR405" s="1"/>
      <c r="BS405" s="1"/>
      <c r="BT405" s="1"/>
      <c r="BU405" s="1"/>
      <c r="BV405" s="1"/>
      <c r="BW405" s="1"/>
      <c r="BX405" s="1"/>
      <c r="BY405" s="1"/>
      <c r="BZ405" s="1"/>
      <c r="CA405" s="1"/>
      <c r="CB405" s="1"/>
      <c r="CC405" s="1"/>
      <c r="CD405" s="1"/>
      <c r="CE405" s="1"/>
      <c r="CF405" s="1"/>
      <c r="CG405" s="1"/>
      <c r="CH405" s="1"/>
      <c r="CI405" s="1"/>
      <c r="CJ405" s="1"/>
      <c r="CK405" s="1"/>
      <c r="CL405" s="1"/>
      <c r="CM405" s="1"/>
      <c r="CN405" s="1"/>
      <c r="CO405" s="1"/>
      <c r="CP405" s="1"/>
      <c r="CQ405" s="1"/>
      <c r="CR405" s="1"/>
      <c r="CS405" s="1"/>
      <c r="CT405" s="1"/>
      <c r="CU405" s="1"/>
      <c r="CV405" s="1"/>
      <c r="CW405" s="1"/>
      <c r="CX405" s="1"/>
      <c r="CY405" s="1"/>
      <c r="CZ405" s="1"/>
      <c r="DA405" s="1"/>
      <c r="DB405" s="1"/>
      <c r="DC405" s="1"/>
      <c r="DD405" s="1"/>
      <c r="DE405" s="1"/>
      <c r="DF405" s="1"/>
      <c r="DG405" s="1"/>
      <c r="DH405" s="1"/>
      <c r="DI405" s="1"/>
      <c r="DJ405" s="1"/>
      <c r="DK405" s="1"/>
      <c r="DL405" s="1"/>
      <c r="DM405" s="1"/>
      <c r="DN405" s="1"/>
      <c r="DO405" s="1"/>
      <c r="DP405" s="1"/>
      <c r="DQ405" s="1"/>
      <c r="DR405" s="1"/>
      <c r="DS405" s="1"/>
      <c r="DT405" s="1"/>
      <c r="DU405" s="1"/>
      <c r="DV405" s="1"/>
      <c r="DW405" s="1"/>
      <c r="DX405" s="1"/>
      <c r="DY405" s="1"/>
      <c r="DZ405" s="1"/>
      <c r="EA405" s="1"/>
      <c r="EB405" s="1"/>
      <c r="EC405" s="1"/>
      <c r="ED405" s="1"/>
      <c r="EE405" s="1"/>
      <c r="EF405" s="1"/>
      <c r="EG405" s="1"/>
      <c r="EH405" s="1"/>
      <c r="EI405" s="1"/>
      <c r="EJ405" s="1"/>
      <c r="EK405" s="1"/>
      <c r="EL405" s="1"/>
      <c r="EM405" s="1"/>
      <c r="EN405" s="1"/>
      <c r="EO405" s="1"/>
      <c r="EP405" s="1"/>
      <c r="EQ405" s="1"/>
      <c r="ER405" s="1"/>
      <c r="ES405" s="1"/>
      <c r="ET405" s="1"/>
      <c r="EU405" s="1"/>
      <c r="EV405" s="1"/>
      <c r="EW405" s="1"/>
      <c r="EX405" s="1"/>
      <c r="EY405" s="1"/>
      <c r="EZ405" s="1"/>
      <c r="FA405" s="1"/>
      <c r="FB405" s="1"/>
      <c r="FC405" s="1"/>
      <c r="FD405" s="1"/>
      <c r="FE405" s="1"/>
      <c r="FF405" s="1"/>
      <c r="FG405" s="1"/>
      <c r="FH405" s="1"/>
      <c r="FI405" s="1"/>
      <c r="FJ405" s="1"/>
      <c r="FK405" s="1"/>
      <c r="FL405" s="1"/>
      <c r="FM405" s="1"/>
      <c r="FN405" s="1"/>
      <c r="FO405" s="1"/>
      <c r="FP405" s="1"/>
      <c r="FQ405" s="1"/>
      <c r="FR405" s="1"/>
      <c r="FS405" s="1"/>
      <c r="FT405" s="1"/>
      <c r="FU405" s="1"/>
      <c r="FV405" s="1"/>
      <c r="FW405" s="1"/>
      <c r="FX405" s="1"/>
      <c r="FY405" s="1"/>
      <c r="FZ405" s="1"/>
      <c r="GA405" s="1"/>
      <c r="GB405" s="1"/>
      <c r="GC405" s="1"/>
      <c r="GD405" s="1"/>
      <c r="GE405" s="1"/>
      <c r="GF405" s="1"/>
      <c r="GG405" s="1"/>
      <c r="GH405" s="1"/>
      <c r="GI405" s="1"/>
      <c r="GJ405" s="1"/>
      <c r="GK405" s="1"/>
      <c r="GL405" s="1"/>
      <c r="GM405" s="1"/>
      <c r="GN405" s="1"/>
      <c r="GO405" s="1"/>
      <c r="GP405" s="1"/>
      <c r="GQ405" s="1"/>
      <c r="GR405" s="1"/>
      <c r="GS405" s="1"/>
      <c r="GT405" s="1"/>
      <c r="GU405" s="1"/>
      <c r="GV405" s="1"/>
      <c r="GW405" s="1"/>
      <c r="GX405" s="1"/>
      <c r="GY405" s="1"/>
      <c r="GZ405" s="1"/>
      <c r="HA405" s="1"/>
      <c r="HB405" s="1"/>
      <c r="HC405" s="1"/>
      <c r="HD405" s="1"/>
      <c r="HE405" s="1"/>
      <c r="HF405" s="1"/>
      <c r="HG405" s="1"/>
      <c r="HH405" s="1"/>
      <c r="HI405" s="1"/>
      <c r="HJ405" s="1"/>
      <c r="HK405" s="1"/>
      <c r="HL405" s="1"/>
      <c r="HM405" s="1"/>
      <c r="HN405" s="1"/>
      <c r="HO405" s="1"/>
      <c r="HP405" s="1"/>
      <c r="HQ405" s="1"/>
      <c r="HR405" s="1"/>
      <c r="HS405" s="1"/>
      <c r="HT405" s="1"/>
      <c r="HU405" s="1"/>
      <c r="HV405" s="1"/>
      <c r="HW405" s="1"/>
      <c r="HX405" s="1"/>
      <c r="HY405" s="1"/>
      <c r="HZ405" s="1"/>
      <c r="IA405" s="1"/>
      <c r="IB405" s="1"/>
      <c r="IC405" s="1"/>
      <c r="ID405" s="1"/>
      <c r="IE405" s="1"/>
      <c r="IF405" s="1"/>
    </row>
    <row r="406" spans="1:240" s="2" customFormat="1" ht="8.25" customHeight="1" thickBot="1">
      <c r="A406" s="1"/>
      <c r="B406" s="432"/>
      <c r="C406" s="458"/>
      <c r="D406" s="464"/>
      <c r="E406" s="321"/>
      <c r="F406" s="322"/>
      <c r="G406" s="322"/>
      <c r="H406" s="322"/>
      <c r="I406" s="322"/>
      <c r="J406" s="322"/>
      <c r="K406" s="322"/>
      <c r="L406" s="322"/>
      <c r="M406" s="322"/>
      <c r="N406" s="322"/>
      <c r="O406" s="322"/>
      <c r="P406" s="322"/>
      <c r="Q406" s="322"/>
      <c r="R406" s="322"/>
      <c r="S406" s="322"/>
      <c r="T406" s="322"/>
      <c r="U406" s="322"/>
      <c r="V406" s="322"/>
      <c r="W406" s="322"/>
      <c r="X406" s="322"/>
      <c r="Y406" s="322"/>
      <c r="Z406" s="322"/>
      <c r="AA406" s="322"/>
      <c r="AB406" s="322"/>
      <c r="AC406" s="322"/>
      <c r="AD406" s="323"/>
    </row>
    <row r="407" spans="1:240" s="52" customFormat="1" ht="15.75" customHeight="1" thickTop="1">
      <c r="A407" s="201"/>
      <c r="B407" s="465" t="s">
        <v>335</v>
      </c>
      <c r="C407" s="466" t="s">
        <v>30</v>
      </c>
      <c r="D407" s="467"/>
      <c r="E407" s="467"/>
      <c r="F407" s="468"/>
      <c r="G407" s="209" t="s">
        <v>11</v>
      </c>
      <c r="H407" s="469"/>
      <c r="I407" s="469"/>
      <c r="J407" s="469"/>
      <c r="K407" s="469"/>
      <c r="L407" s="469"/>
      <c r="M407" s="469"/>
      <c r="N407" s="469"/>
      <c r="O407" s="469"/>
      <c r="P407" s="469"/>
      <c r="Q407" s="469"/>
      <c r="R407" s="469"/>
      <c r="S407" s="469"/>
      <c r="T407" s="469"/>
      <c r="U407" s="469"/>
      <c r="V407" s="469"/>
      <c r="W407" s="469"/>
      <c r="X407" s="469"/>
      <c r="Y407" s="469"/>
      <c r="Z407" s="469"/>
      <c r="AA407" s="469"/>
      <c r="AB407" s="469"/>
      <c r="AC407" s="469"/>
      <c r="AD407" s="210" t="s">
        <v>12</v>
      </c>
    </row>
    <row r="408" spans="1:240" s="52" customFormat="1" ht="15.75" customHeight="1">
      <c r="A408" s="201"/>
      <c r="B408" s="432"/>
      <c r="C408" s="437" t="s">
        <v>22</v>
      </c>
      <c r="D408" s="437"/>
      <c r="E408" s="437"/>
      <c r="F408" s="437"/>
      <c r="G408" s="204" t="s">
        <v>32</v>
      </c>
      <c r="H408" s="231"/>
      <c r="I408" s="438" t="s">
        <v>134</v>
      </c>
      <c r="J408" s="438"/>
      <c r="K408" s="438"/>
      <c r="L408" s="438"/>
      <c r="M408" s="438"/>
      <c r="N408" s="438"/>
      <c r="O408" s="438"/>
      <c r="P408" s="438"/>
      <c r="Q408" s="438"/>
      <c r="R408" s="438"/>
      <c r="S408" s="438"/>
      <c r="T408" s="438"/>
      <c r="U408" s="438"/>
      <c r="V408" s="438"/>
      <c r="W408" s="438"/>
      <c r="X408" s="438"/>
      <c r="Y408" s="438"/>
      <c r="Z408" s="438"/>
      <c r="AA408" s="438"/>
      <c r="AB408" s="438"/>
      <c r="AC408" s="438"/>
      <c r="AD408" s="439"/>
    </row>
    <row r="409" spans="1:240" ht="16.5" customHeight="1">
      <c r="B409" s="432"/>
      <c r="C409" s="440" t="s">
        <v>330</v>
      </c>
      <c r="D409" s="441"/>
      <c r="E409" s="441"/>
      <c r="F409" s="442"/>
      <c r="G409" s="46" t="s">
        <v>32</v>
      </c>
      <c r="H409" s="98"/>
      <c r="I409" s="175" t="s">
        <v>79</v>
      </c>
      <c r="J409" s="175"/>
      <c r="K409" s="175"/>
      <c r="L409" s="175"/>
      <c r="M409" s="175"/>
      <c r="N409" s="175"/>
      <c r="O409" s="175"/>
      <c r="P409" s="175"/>
      <c r="Q409" s="85"/>
      <c r="R409" s="86"/>
      <c r="S409" s="175"/>
      <c r="T409" s="175"/>
      <c r="U409" s="175"/>
      <c r="V409" s="175"/>
      <c r="W409" s="175"/>
      <c r="X409" s="175"/>
      <c r="Y409" s="175"/>
      <c r="Z409" s="175"/>
      <c r="AA409" s="175"/>
      <c r="AB409" s="175"/>
      <c r="AC409" s="175"/>
      <c r="AD409" s="176"/>
    </row>
    <row r="410" spans="1:240" s="50" customFormat="1" ht="31.5" customHeight="1">
      <c r="B410" s="432"/>
      <c r="C410" s="443"/>
      <c r="D410" s="444"/>
      <c r="E410" s="444"/>
      <c r="F410" s="445"/>
      <c r="G410" s="205" t="s">
        <v>48</v>
      </c>
      <c r="H410" s="232"/>
      <c r="I410" s="449" t="s">
        <v>331</v>
      </c>
      <c r="J410" s="449"/>
      <c r="K410" s="450"/>
      <c r="L410" s="358" t="s">
        <v>393</v>
      </c>
      <c r="M410" s="358"/>
      <c r="N410" s="358"/>
      <c r="O410" s="358"/>
      <c r="P410" s="358"/>
      <c r="Q410" s="358"/>
      <c r="R410" s="358"/>
      <c r="S410" s="358"/>
      <c r="T410" s="358"/>
      <c r="U410" s="358"/>
      <c r="V410" s="358"/>
      <c r="W410" s="358"/>
      <c r="X410" s="358"/>
      <c r="Y410" s="358"/>
      <c r="Z410" s="358"/>
      <c r="AA410" s="358"/>
      <c r="AB410" s="358"/>
      <c r="AC410" s="358"/>
      <c r="AD410" s="359"/>
    </row>
    <row r="411" spans="1:240" s="50" customFormat="1" ht="18" customHeight="1">
      <c r="B411" s="432"/>
      <c r="C411" s="443"/>
      <c r="D411" s="444"/>
      <c r="E411" s="444"/>
      <c r="F411" s="445"/>
      <c r="G411" s="206" t="s">
        <v>357</v>
      </c>
      <c r="H411" s="233"/>
      <c r="I411" s="451" t="s">
        <v>78</v>
      </c>
      <c r="J411" s="451"/>
      <c r="K411" s="207" t="s">
        <v>332</v>
      </c>
      <c r="L411" s="452"/>
      <c r="M411" s="452"/>
      <c r="N411" s="452"/>
      <c r="O411" s="452"/>
      <c r="P411" s="452"/>
      <c r="Q411" s="452"/>
      <c r="R411" s="452"/>
      <c r="S411" s="452"/>
      <c r="T411" s="452"/>
      <c r="U411" s="452"/>
      <c r="V411" s="452"/>
      <c r="W411" s="452"/>
      <c r="X411" s="452"/>
      <c r="Y411" s="452"/>
      <c r="Z411" s="452"/>
      <c r="AA411" s="452"/>
      <c r="AB411" s="452"/>
      <c r="AC411" s="452"/>
      <c r="AD411" s="44" t="s">
        <v>12</v>
      </c>
    </row>
    <row r="412" spans="1:240" s="50" customFormat="1" ht="14.1" customHeight="1">
      <c r="B412" s="432"/>
      <c r="C412" s="446"/>
      <c r="D412" s="447"/>
      <c r="E412" s="447"/>
      <c r="F412" s="448"/>
      <c r="G412" s="453" t="s">
        <v>303</v>
      </c>
      <c r="H412" s="454"/>
      <c r="I412" s="454"/>
      <c r="J412" s="454"/>
      <c r="K412" s="454"/>
      <c r="L412" s="454"/>
      <c r="M412" s="454"/>
      <c r="N412" s="454"/>
      <c r="O412" s="454"/>
      <c r="P412" s="454"/>
      <c r="Q412" s="454"/>
      <c r="R412" s="454"/>
      <c r="S412" s="454"/>
      <c r="T412" s="454"/>
      <c r="U412" s="454"/>
      <c r="V412" s="454"/>
      <c r="W412" s="454"/>
      <c r="X412" s="454"/>
      <c r="Y412" s="454"/>
      <c r="Z412" s="454"/>
      <c r="AA412" s="454"/>
      <c r="AB412" s="454"/>
      <c r="AC412" s="454"/>
      <c r="AD412" s="455"/>
    </row>
    <row r="413" spans="1:240" s="2" customFormat="1" ht="16.5" customHeight="1">
      <c r="A413" s="1"/>
      <c r="B413" s="432"/>
      <c r="C413" s="456" t="s">
        <v>333</v>
      </c>
      <c r="D413" s="459" t="s">
        <v>27</v>
      </c>
      <c r="E413" s="460"/>
      <c r="F413" s="461"/>
      <c r="G413" s="26" t="s">
        <v>11</v>
      </c>
      <c r="H413" s="336"/>
      <c r="I413" s="336"/>
      <c r="J413" s="336"/>
      <c r="K413" s="336"/>
      <c r="L413" s="336"/>
      <c r="M413" s="336"/>
      <c r="N413" s="336"/>
      <c r="O413" s="336"/>
      <c r="P413" s="336"/>
      <c r="Q413" s="336"/>
      <c r="R413" s="336"/>
      <c r="S413" s="336"/>
      <c r="T413" s="336"/>
      <c r="U413" s="336"/>
      <c r="V413" s="336"/>
      <c r="W413" s="336"/>
      <c r="X413" s="336"/>
      <c r="Y413" s="336"/>
      <c r="Z413" s="336"/>
      <c r="AA413" s="336"/>
      <c r="AB413" s="336"/>
      <c r="AC413" s="336"/>
      <c r="AD413" s="27" t="s">
        <v>12</v>
      </c>
    </row>
    <row r="414" spans="1:240" s="2" customFormat="1" ht="16.5" customHeight="1">
      <c r="A414" s="1"/>
      <c r="B414" s="432"/>
      <c r="C414" s="457"/>
      <c r="D414" s="208" t="s">
        <v>1</v>
      </c>
      <c r="E414" s="190"/>
      <c r="F414" s="191"/>
      <c r="G414" s="16" t="s">
        <v>32</v>
      </c>
      <c r="H414" s="89"/>
      <c r="I414" s="300" t="s">
        <v>14</v>
      </c>
      <c r="J414" s="300"/>
      <c r="K414" s="301"/>
      <c r="L414" s="17" t="s">
        <v>48</v>
      </c>
      <c r="M414" s="89"/>
      <c r="N414" s="300" t="s">
        <v>15</v>
      </c>
      <c r="O414" s="300"/>
      <c r="P414" s="300"/>
      <c r="Q414" s="301"/>
      <c r="R414" s="18" t="s">
        <v>49</v>
      </c>
      <c r="S414" s="89"/>
      <c r="T414" s="300" t="s">
        <v>16</v>
      </c>
      <c r="U414" s="300"/>
      <c r="V414" s="300"/>
      <c r="W414" s="299"/>
      <c r="X414" s="299"/>
      <c r="Y414" s="299"/>
      <c r="Z414" s="299"/>
      <c r="AA414" s="299"/>
      <c r="AB414" s="299"/>
      <c r="AC414" s="299"/>
      <c r="AD414" s="110" t="s">
        <v>12</v>
      </c>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c r="BG414" s="1"/>
      <c r="BH414" s="1"/>
      <c r="BI414" s="1"/>
      <c r="BJ414" s="1"/>
      <c r="BK414" s="1"/>
      <c r="BL414" s="1"/>
      <c r="BM414" s="1"/>
      <c r="BN414" s="1"/>
      <c r="BO414" s="1"/>
      <c r="BP414" s="1"/>
      <c r="BQ414" s="1"/>
      <c r="BR414" s="1"/>
      <c r="BS414" s="1"/>
      <c r="BT414" s="1"/>
      <c r="BU414" s="1"/>
      <c r="BV414" s="1"/>
      <c r="BW414" s="1"/>
      <c r="BX414" s="1"/>
      <c r="BY414" s="1"/>
      <c r="BZ414" s="1"/>
      <c r="CA414" s="1"/>
      <c r="CB414" s="1"/>
      <c r="CC414" s="1"/>
      <c r="CD414" s="1"/>
      <c r="CE414" s="1"/>
      <c r="CF414" s="1"/>
      <c r="CG414" s="1"/>
      <c r="CH414" s="1"/>
      <c r="CI414" s="1"/>
      <c r="CJ414" s="1"/>
      <c r="CK414" s="1"/>
      <c r="CL414" s="1"/>
      <c r="CM414" s="1"/>
      <c r="CN414" s="1"/>
      <c r="CO414" s="1"/>
      <c r="CP414" s="1"/>
      <c r="CQ414" s="1"/>
      <c r="CR414" s="1"/>
      <c r="CS414" s="1"/>
      <c r="CT414" s="1"/>
      <c r="CU414" s="1"/>
      <c r="CV414" s="1"/>
      <c r="CW414" s="1"/>
      <c r="CX414" s="1"/>
      <c r="CY414" s="1"/>
      <c r="CZ414" s="1"/>
      <c r="DA414" s="1"/>
      <c r="DB414" s="1"/>
      <c r="DC414" s="1"/>
      <c r="DD414" s="1"/>
      <c r="DE414" s="1"/>
      <c r="DF414" s="1"/>
      <c r="DG414" s="1"/>
      <c r="DH414" s="1"/>
      <c r="DI414" s="1"/>
      <c r="DJ414" s="1"/>
      <c r="DK414" s="1"/>
      <c r="DL414" s="1"/>
      <c r="DM414" s="1"/>
      <c r="DN414" s="1"/>
      <c r="DO414" s="1"/>
      <c r="DP414" s="1"/>
      <c r="DQ414" s="1"/>
      <c r="DR414" s="1"/>
      <c r="DS414" s="1"/>
      <c r="DT414" s="1"/>
      <c r="DU414" s="1"/>
      <c r="DV414" s="1"/>
      <c r="DW414" s="1"/>
      <c r="DX414" s="1"/>
      <c r="DY414" s="1"/>
      <c r="DZ414" s="1"/>
      <c r="EA414" s="1"/>
      <c r="EB414" s="1"/>
      <c r="EC414" s="1"/>
      <c r="ED414" s="1"/>
      <c r="EE414" s="1"/>
      <c r="EF414" s="1"/>
      <c r="EG414" s="1"/>
      <c r="EH414" s="1"/>
      <c r="EI414" s="1"/>
      <c r="EJ414" s="1"/>
      <c r="EK414" s="1"/>
      <c r="EL414" s="1"/>
      <c r="EM414" s="1"/>
      <c r="EN414" s="1"/>
      <c r="EO414" s="1"/>
      <c r="EP414" s="1"/>
      <c r="EQ414" s="1"/>
      <c r="ER414" s="1"/>
      <c r="ES414" s="1"/>
      <c r="ET414" s="1"/>
      <c r="EU414" s="1"/>
      <c r="EV414" s="1"/>
      <c r="EW414" s="1"/>
      <c r="EX414" s="1"/>
      <c r="EY414" s="1"/>
      <c r="EZ414" s="1"/>
      <c r="FA414" s="1"/>
      <c r="FB414" s="1"/>
      <c r="FC414" s="1"/>
      <c r="FD414" s="1"/>
      <c r="FE414" s="1"/>
      <c r="FF414" s="1"/>
      <c r="FG414" s="1"/>
      <c r="FH414" s="1"/>
      <c r="FI414" s="1"/>
      <c r="FJ414" s="1"/>
      <c r="FK414" s="1"/>
      <c r="FL414" s="1"/>
      <c r="FM414" s="1"/>
      <c r="FN414" s="1"/>
      <c r="FO414" s="1"/>
      <c r="FP414" s="1"/>
      <c r="FQ414" s="1"/>
      <c r="FR414" s="1"/>
      <c r="FS414" s="1"/>
      <c r="FT414" s="1"/>
      <c r="FU414" s="1"/>
      <c r="FV414" s="1"/>
      <c r="FW414" s="1"/>
      <c r="FX414" s="1"/>
      <c r="FY414" s="1"/>
      <c r="FZ414" s="1"/>
      <c r="GA414" s="1"/>
      <c r="GB414" s="1"/>
      <c r="GC414" s="1"/>
      <c r="GD414" s="1"/>
      <c r="GE414" s="1"/>
      <c r="GF414" s="1"/>
      <c r="GG414" s="1"/>
      <c r="GH414" s="1"/>
      <c r="GI414" s="1"/>
      <c r="GJ414" s="1"/>
      <c r="GK414" s="1"/>
      <c r="GL414" s="1"/>
      <c r="GM414" s="1"/>
      <c r="GN414" s="1"/>
      <c r="GO414" s="1"/>
      <c r="GP414" s="1"/>
      <c r="GQ414" s="1"/>
      <c r="GR414" s="1"/>
      <c r="GS414" s="1"/>
      <c r="GT414" s="1"/>
      <c r="GU414" s="1"/>
      <c r="GV414" s="1"/>
      <c r="GW414" s="1"/>
      <c r="GX414" s="1"/>
      <c r="GY414" s="1"/>
      <c r="GZ414" s="1"/>
      <c r="HA414" s="1"/>
      <c r="HB414" s="1"/>
      <c r="HC414" s="1"/>
      <c r="HD414" s="1"/>
      <c r="HE414" s="1"/>
      <c r="HF414" s="1"/>
      <c r="HG414" s="1"/>
      <c r="HH414" s="1"/>
      <c r="HI414" s="1"/>
      <c r="HJ414" s="1"/>
      <c r="HK414" s="1"/>
      <c r="HL414" s="1"/>
      <c r="HM414" s="1"/>
      <c r="HN414" s="1"/>
      <c r="HO414" s="1"/>
      <c r="HP414" s="1"/>
      <c r="HQ414" s="1"/>
      <c r="HR414" s="1"/>
      <c r="HS414" s="1"/>
      <c r="HT414" s="1"/>
      <c r="HU414" s="1"/>
      <c r="HV414" s="1"/>
      <c r="HW414" s="1"/>
      <c r="HX414" s="1"/>
      <c r="HY414" s="1"/>
      <c r="HZ414" s="1"/>
      <c r="IA414" s="1"/>
      <c r="IB414" s="1"/>
      <c r="IC414" s="1"/>
      <c r="ID414" s="1"/>
      <c r="IE414" s="1"/>
      <c r="IF414" s="1"/>
    </row>
    <row r="415" spans="1:240" s="2" customFormat="1" ht="16.5" customHeight="1">
      <c r="A415" s="1"/>
      <c r="B415" s="432"/>
      <c r="C415" s="457"/>
      <c r="D415" s="296" t="s">
        <v>4</v>
      </c>
      <c r="E415" s="297"/>
      <c r="F415" s="298"/>
      <c r="G415" s="20" t="s">
        <v>26</v>
      </c>
      <c r="H415" s="302"/>
      <c r="I415" s="302"/>
      <c r="J415" s="302"/>
      <c r="K415" s="302"/>
      <c r="L415" s="302"/>
      <c r="M415" s="302"/>
      <c r="N415" s="302"/>
      <c r="O415" s="302"/>
      <c r="P415" s="302"/>
      <c r="Q415" s="302"/>
      <c r="R415" s="302"/>
      <c r="S415" s="302"/>
      <c r="T415" s="302"/>
      <c r="U415" s="302"/>
      <c r="V415" s="302"/>
      <c r="W415" s="302"/>
      <c r="X415" s="302"/>
      <c r="Y415" s="302"/>
      <c r="Z415" s="302"/>
      <c r="AA415" s="302"/>
      <c r="AB415" s="302"/>
      <c r="AC415" s="302"/>
      <c r="AD415" s="19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c r="BG415" s="1"/>
      <c r="BH415" s="1"/>
      <c r="BI415" s="1"/>
      <c r="BJ415" s="1"/>
      <c r="BK415" s="1"/>
      <c r="BL415" s="1"/>
      <c r="BM415" s="1"/>
      <c r="BN415" s="1"/>
      <c r="BO415" s="1"/>
      <c r="BP415" s="1"/>
      <c r="BQ415" s="1"/>
      <c r="BR415" s="1"/>
      <c r="BS415" s="1"/>
      <c r="BT415" s="1"/>
      <c r="BU415" s="1"/>
      <c r="BV415" s="1"/>
      <c r="BW415" s="1"/>
      <c r="BX415" s="1"/>
      <c r="BY415" s="1"/>
      <c r="BZ415" s="1"/>
      <c r="CA415" s="1"/>
      <c r="CB415" s="1"/>
      <c r="CC415" s="1"/>
      <c r="CD415" s="1"/>
      <c r="CE415" s="1"/>
      <c r="CF415" s="1"/>
      <c r="CG415" s="1"/>
      <c r="CH415" s="1"/>
      <c r="CI415" s="1"/>
      <c r="CJ415" s="1"/>
      <c r="CK415" s="1"/>
      <c r="CL415" s="1"/>
      <c r="CM415" s="1"/>
      <c r="CN415" s="1"/>
      <c r="CO415" s="1"/>
      <c r="CP415" s="1"/>
      <c r="CQ415" s="1"/>
      <c r="CR415" s="1"/>
      <c r="CS415" s="1"/>
      <c r="CT415" s="1"/>
      <c r="CU415" s="1"/>
      <c r="CV415" s="1"/>
      <c r="CW415" s="1"/>
      <c r="CX415" s="1"/>
      <c r="CY415" s="1"/>
      <c r="CZ415" s="1"/>
      <c r="DA415" s="1"/>
      <c r="DB415" s="1"/>
      <c r="DC415" s="1"/>
      <c r="DD415" s="1"/>
      <c r="DE415" s="1"/>
      <c r="DF415" s="1"/>
      <c r="DG415" s="1"/>
      <c r="DH415" s="1"/>
      <c r="DI415" s="1"/>
      <c r="DJ415" s="1"/>
      <c r="DK415" s="1"/>
      <c r="DL415" s="1"/>
      <c r="DM415" s="1"/>
      <c r="DN415" s="1"/>
      <c r="DO415" s="1"/>
      <c r="DP415" s="1"/>
      <c r="DQ415" s="1"/>
      <c r="DR415" s="1"/>
      <c r="DS415" s="1"/>
      <c r="DT415" s="1"/>
      <c r="DU415" s="1"/>
      <c r="DV415" s="1"/>
      <c r="DW415" s="1"/>
      <c r="DX415" s="1"/>
      <c r="DY415" s="1"/>
      <c r="DZ415" s="1"/>
      <c r="EA415" s="1"/>
      <c r="EB415" s="1"/>
      <c r="EC415" s="1"/>
      <c r="ED415" s="1"/>
      <c r="EE415" s="1"/>
      <c r="EF415" s="1"/>
      <c r="EG415" s="1"/>
      <c r="EH415" s="1"/>
      <c r="EI415" s="1"/>
      <c r="EJ415" s="1"/>
      <c r="EK415" s="1"/>
      <c r="EL415" s="1"/>
      <c r="EM415" s="1"/>
      <c r="EN415" s="1"/>
      <c r="EO415" s="1"/>
      <c r="EP415" s="1"/>
      <c r="EQ415" s="1"/>
      <c r="ER415" s="1"/>
      <c r="ES415" s="1"/>
      <c r="ET415" s="1"/>
      <c r="EU415" s="1"/>
      <c r="EV415" s="1"/>
      <c r="EW415" s="1"/>
      <c r="EX415" s="1"/>
      <c r="EY415" s="1"/>
      <c r="EZ415" s="1"/>
      <c r="FA415" s="1"/>
      <c r="FB415" s="1"/>
      <c r="FC415" s="1"/>
      <c r="FD415" s="1"/>
      <c r="FE415" s="1"/>
      <c r="FF415" s="1"/>
      <c r="FG415" s="1"/>
      <c r="FH415" s="1"/>
      <c r="FI415" s="1"/>
      <c r="FJ415" s="1"/>
      <c r="FK415" s="1"/>
      <c r="FL415" s="1"/>
      <c r="FM415" s="1"/>
      <c r="FN415" s="1"/>
      <c r="FO415" s="1"/>
      <c r="FP415" s="1"/>
      <c r="FQ415" s="1"/>
      <c r="FR415" s="1"/>
      <c r="FS415" s="1"/>
      <c r="FT415" s="1"/>
      <c r="FU415" s="1"/>
      <c r="FV415" s="1"/>
      <c r="FW415" s="1"/>
      <c r="FX415" s="1"/>
      <c r="FY415" s="1"/>
      <c r="FZ415" s="1"/>
      <c r="GA415" s="1"/>
      <c r="GB415" s="1"/>
      <c r="GC415" s="1"/>
      <c r="GD415" s="1"/>
      <c r="GE415" s="1"/>
      <c r="GF415" s="1"/>
      <c r="GG415" s="1"/>
      <c r="GH415" s="1"/>
      <c r="GI415" s="1"/>
      <c r="GJ415" s="1"/>
      <c r="GK415" s="1"/>
      <c r="GL415" s="1"/>
      <c r="GM415" s="1"/>
      <c r="GN415" s="1"/>
      <c r="GO415" s="1"/>
      <c r="GP415" s="1"/>
      <c r="GQ415" s="1"/>
      <c r="GR415" s="1"/>
      <c r="GS415" s="1"/>
      <c r="GT415" s="1"/>
      <c r="GU415" s="1"/>
      <c r="GV415" s="1"/>
      <c r="GW415" s="1"/>
      <c r="GX415" s="1"/>
      <c r="GY415" s="1"/>
      <c r="GZ415" s="1"/>
      <c r="HA415" s="1"/>
      <c r="HB415" s="1"/>
      <c r="HC415" s="1"/>
      <c r="HD415" s="1"/>
      <c r="HE415" s="1"/>
      <c r="HF415" s="1"/>
      <c r="HG415" s="1"/>
      <c r="HH415" s="1"/>
      <c r="HI415" s="1"/>
      <c r="HJ415" s="1"/>
      <c r="HK415" s="1"/>
      <c r="HL415" s="1"/>
      <c r="HM415" s="1"/>
      <c r="HN415" s="1"/>
      <c r="HO415" s="1"/>
      <c r="HP415" s="1"/>
      <c r="HQ415" s="1"/>
      <c r="HR415" s="1"/>
      <c r="HS415" s="1"/>
      <c r="HT415" s="1"/>
      <c r="HU415" s="1"/>
      <c r="HV415" s="1"/>
      <c r="HW415" s="1"/>
      <c r="HX415" s="1"/>
      <c r="HY415" s="1"/>
      <c r="HZ415" s="1"/>
      <c r="IA415" s="1"/>
      <c r="IB415" s="1"/>
      <c r="IC415" s="1"/>
      <c r="ID415" s="1"/>
      <c r="IE415" s="1"/>
      <c r="IF415" s="1"/>
    </row>
    <row r="416" spans="1:240" s="2" customFormat="1" ht="16.5" customHeight="1">
      <c r="A416" s="1"/>
      <c r="B416" s="432"/>
      <c r="C416" s="457"/>
      <c r="D416" s="346" t="s">
        <v>334</v>
      </c>
      <c r="E416" s="347"/>
      <c r="F416" s="348"/>
      <c r="G416" s="349" t="s">
        <v>90</v>
      </c>
      <c r="H416" s="349"/>
      <c r="I416" s="307"/>
      <c r="J416" s="307"/>
      <c r="K416" s="61" t="s">
        <v>9</v>
      </c>
      <c r="L416" s="307"/>
      <c r="M416" s="307"/>
      <c r="N416" s="61" t="s">
        <v>10</v>
      </c>
      <c r="O416" s="307"/>
      <c r="P416" s="307"/>
      <c r="Q416" s="61" t="s">
        <v>8</v>
      </c>
      <c r="R416" s="308"/>
      <c r="S416" s="308"/>
      <c r="T416" s="308"/>
      <c r="U416" s="308"/>
      <c r="V416" s="308"/>
      <c r="W416" s="308"/>
      <c r="X416" s="308"/>
      <c r="Y416" s="308"/>
      <c r="Z416" s="308"/>
      <c r="AA416" s="308"/>
      <c r="AB416" s="308"/>
      <c r="AC416" s="308"/>
      <c r="AD416" s="309"/>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c r="BG416" s="1"/>
      <c r="BH416" s="1"/>
      <c r="BI416" s="1"/>
      <c r="BJ416" s="1"/>
      <c r="BK416" s="1"/>
      <c r="BL416" s="1"/>
      <c r="BM416" s="1"/>
      <c r="BN416" s="1"/>
      <c r="BO416" s="1"/>
      <c r="BP416" s="1"/>
      <c r="BQ416" s="1"/>
      <c r="BR416" s="1"/>
      <c r="BS416" s="1"/>
      <c r="BT416" s="1"/>
      <c r="BU416" s="1"/>
      <c r="BV416" s="1"/>
      <c r="BW416" s="1"/>
      <c r="BX416" s="1"/>
      <c r="BY416" s="1"/>
      <c r="BZ416" s="1"/>
      <c r="CA416" s="1"/>
      <c r="CB416" s="1"/>
      <c r="CC416" s="1"/>
      <c r="CD416" s="1"/>
      <c r="CE416" s="1"/>
      <c r="CF416" s="1"/>
      <c r="CG416" s="1"/>
      <c r="CH416" s="1"/>
      <c r="CI416" s="1"/>
      <c r="CJ416" s="1"/>
      <c r="CK416" s="1"/>
      <c r="CL416" s="1"/>
      <c r="CM416" s="1"/>
      <c r="CN416" s="1"/>
      <c r="CO416" s="1"/>
      <c r="CP416" s="1"/>
      <c r="CQ416" s="1"/>
      <c r="CR416" s="1"/>
      <c r="CS416" s="1"/>
      <c r="CT416" s="1"/>
      <c r="CU416" s="1"/>
      <c r="CV416" s="1"/>
      <c r="CW416" s="1"/>
      <c r="CX416" s="1"/>
      <c r="CY416" s="1"/>
      <c r="CZ416" s="1"/>
      <c r="DA416" s="1"/>
      <c r="DB416" s="1"/>
      <c r="DC416" s="1"/>
      <c r="DD416" s="1"/>
      <c r="DE416" s="1"/>
      <c r="DF416" s="1"/>
      <c r="DG416" s="1"/>
      <c r="DH416" s="1"/>
      <c r="DI416" s="1"/>
      <c r="DJ416" s="1"/>
      <c r="DK416" s="1"/>
      <c r="DL416" s="1"/>
      <c r="DM416" s="1"/>
      <c r="DN416" s="1"/>
      <c r="DO416" s="1"/>
      <c r="DP416" s="1"/>
      <c r="DQ416" s="1"/>
      <c r="DR416" s="1"/>
      <c r="DS416" s="1"/>
      <c r="DT416" s="1"/>
      <c r="DU416" s="1"/>
      <c r="DV416" s="1"/>
      <c r="DW416" s="1"/>
      <c r="DX416" s="1"/>
      <c r="DY416" s="1"/>
      <c r="DZ416" s="1"/>
      <c r="EA416" s="1"/>
      <c r="EB416" s="1"/>
      <c r="EC416" s="1"/>
      <c r="ED416" s="1"/>
      <c r="EE416" s="1"/>
      <c r="EF416" s="1"/>
      <c r="EG416" s="1"/>
      <c r="EH416" s="1"/>
      <c r="EI416" s="1"/>
      <c r="EJ416" s="1"/>
      <c r="EK416" s="1"/>
      <c r="EL416" s="1"/>
      <c r="EM416" s="1"/>
      <c r="EN416" s="1"/>
      <c r="EO416" s="1"/>
      <c r="EP416" s="1"/>
      <c r="EQ416" s="1"/>
      <c r="ER416" s="1"/>
      <c r="ES416" s="1"/>
      <c r="ET416" s="1"/>
      <c r="EU416" s="1"/>
      <c r="EV416" s="1"/>
      <c r="EW416" s="1"/>
      <c r="EX416" s="1"/>
      <c r="EY416" s="1"/>
      <c r="EZ416" s="1"/>
      <c r="FA416" s="1"/>
      <c r="FB416" s="1"/>
      <c r="FC416" s="1"/>
      <c r="FD416" s="1"/>
      <c r="FE416" s="1"/>
      <c r="FF416" s="1"/>
      <c r="FG416" s="1"/>
      <c r="FH416" s="1"/>
      <c r="FI416" s="1"/>
      <c r="FJ416" s="1"/>
      <c r="FK416" s="1"/>
      <c r="FL416" s="1"/>
      <c r="FM416" s="1"/>
      <c r="FN416" s="1"/>
      <c r="FO416" s="1"/>
      <c r="FP416" s="1"/>
      <c r="FQ416" s="1"/>
      <c r="FR416" s="1"/>
      <c r="FS416" s="1"/>
      <c r="FT416" s="1"/>
      <c r="FU416" s="1"/>
      <c r="FV416" s="1"/>
      <c r="FW416" s="1"/>
      <c r="FX416" s="1"/>
      <c r="FY416" s="1"/>
      <c r="FZ416" s="1"/>
      <c r="GA416" s="1"/>
      <c r="GB416" s="1"/>
      <c r="GC416" s="1"/>
      <c r="GD416" s="1"/>
      <c r="GE416" s="1"/>
      <c r="GF416" s="1"/>
      <c r="GG416" s="1"/>
      <c r="GH416" s="1"/>
      <c r="GI416" s="1"/>
      <c r="GJ416" s="1"/>
      <c r="GK416" s="1"/>
      <c r="GL416" s="1"/>
      <c r="GM416" s="1"/>
      <c r="GN416" s="1"/>
      <c r="GO416" s="1"/>
      <c r="GP416" s="1"/>
      <c r="GQ416" s="1"/>
      <c r="GR416" s="1"/>
      <c r="GS416" s="1"/>
      <c r="GT416" s="1"/>
      <c r="GU416" s="1"/>
      <c r="GV416" s="1"/>
      <c r="GW416" s="1"/>
      <c r="GX416" s="1"/>
      <c r="GY416" s="1"/>
      <c r="GZ416" s="1"/>
      <c r="HA416" s="1"/>
      <c r="HB416" s="1"/>
      <c r="HC416" s="1"/>
      <c r="HD416" s="1"/>
      <c r="HE416" s="1"/>
      <c r="HF416" s="1"/>
      <c r="HG416" s="1"/>
      <c r="HH416" s="1"/>
      <c r="HI416" s="1"/>
      <c r="HJ416" s="1"/>
      <c r="HK416" s="1"/>
      <c r="HL416" s="1"/>
      <c r="HM416" s="1"/>
      <c r="HN416" s="1"/>
      <c r="HO416" s="1"/>
      <c r="HP416" s="1"/>
      <c r="HQ416" s="1"/>
      <c r="HR416" s="1"/>
      <c r="HS416" s="1"/>
      <c r="HT416" s="1"/>
      <c r="HU416" s="1"/>
      <c r="HV416" s="1"/>
      <c r="HW416" s="1"/>
      <c r="HX416" s="1"/>
      <c r="HY416" s="1"/>
      <c r="HZ416" s="1"/>
      <c r="IA416" s="1"/>
      <c r="IB416" s="1"/>
      <c r="IC416" s="1"/>
      <c r="ID416" s="1"/>
      <c r="IE416" s="1"/>
      <c r="IF416" s="1"/>
    </row>
    <row r="417" spans="1:240" s="2" customFormat="1" ht="14.1" customHeight="1">
      <c r="A417" s="1"/>
      <c r="B417" s="432"/>
      <c r="C417" s="457"/>
      <c r="D417" s="462" t="s">
        <v>31</v>
      </c>
      <c r="E417" s="281"/>
      <c r="F417" s="282"/>
      <c r="G417" s="282"/>
      <c r="H417" s="282"/>
      <c r="I417" s="282"/>
      <c r="J417" s="282"/>
      <c r="K417" s="282"/>
      <c r="L417" s="282"/>
      <c r="M417" s="282"/>
      <c r="N417" s="282"/>
      <c r="O417" s="282"/>
      <c r="P417" s="282"/>
      <c r="Q417" s="282"/>
      <c r="R417" s="282"/>
      <c r="S417" s="282"/>
      <c r="T417" s="282"/>
      <c r="U417" s="282"/>
      <c r="V417" s="282"/>
      <c r="W417" s="282"/>
      <c r="X417" s="282"/>
      <c r="Y417" s="282"/>
      <c r="Z417" s="282"/>
      <c r="AA417" s="282"/>
      <c r="AB417" s="282"/>
      <c r="AC417" s="282"/>
      <c r="AD417" s="283"/>
    </row>
    <row r="418" spans="1:240" s="2" customFormat="1" ht="16.5" customHeight="1">
      <c r="A418" s="1"/>
      <c r="B418" s="432"/>
      <c r="C418" s="457"/>
      <c r="D418" s="463"/>
      <c r="E418" s="284"/>
      <c r="F418" s="285"/>
      <c r="G418" s="285"/>
      <c r="H418" s="285"/>
      <c r="I418" s="285"/>
      <c r="J418" s="285"/>
      <c r="K418" s="285"/>
      <c r="L418" s="285"/>
      <c r="M418" s="285"/>
      <c r="N418" s="285"/>
      <c r="O418" s="285"/>
      <c r="P418" s="285"/>
      <c r="Q418" s="285"/>
      <c r="R418" s="285"/>
      <c r="S418" s="285"/>
      <c r="T418" s="285"/>
      <c r="U418" s="285"/>
      <c r="V418" s="285"/>
      <c r="W418" s="285"/>
      <c r="X418" s="285"/>
      <c r="Y418" s="285"/>
      <c r="Z418" s="285"/>
      <c r="AA418" s="285"/>
      <c r="AB418" s="285"/>
      <c r="AC418" s="285"/>
      <c r="AD418" s="286"/>
    </row>
    <row r="419" spans="1:240" s="2" customFormat="1" ht="16.5" hidden="1" customHeight="1">
      <c r="A419" s="1"/>
      <c r="B419" s="432"/>
      <c r="C419" s="457"/>
      <c r="D419" s="463"/>
      <c r="E419" s="284"/>
      <c r="F419" s="285"/>
      <c r="G419" s="285"/>
      <c r="H419" s="285"/>
      <c r="I419" s="285"/>
      <c r="J419" s="285"/>
      <c r="K419" s="285"/>
      <c r="L419" s="285"/>
      <c r="M419" s="285"/>
      <c r="N419" s="285"/>
      <c r="O419" s="285"/>
      <c r="P419" s="285"/>
      <c r="Q419" s="285"/>
      <c r="R419" s="285"/>
      <c r="S419" s="285"/>
      <c r="T419" s="285"/>
      <c r="U419" s="285"/>
      <c r="V419" s="285"/>
      <c r="W419" s="285"/>
      <c r="X419" s="285"/>
      <c r="Y419" s="285"/>
      <c r="Z419" s="285"/>
      <c r="AA419" s="285"/>
      <c r="AB419" s="285"/>
      <c r="AC419" s="285"/>
      <c r="AD419" s="286"/>
    </row>
    <row r="420" spans="1:240" s="2" customFormat="1" ht="14.25" customHeight="1">
      <c r="A420" s="1"/>
      <c r="B420" s="432"/>
      <c r="C420" s="457"/>
      <c r="D420" s="463"/>
      <c r="E420" s="284"/>
      <c r="F420" s="285"/>
      <c r="G420" s="285"/>
      <c r="H420" s="285"/>
      <c r="I420" s="285"/>
      <c r="J420" s="285"/>
      <c r="K420" s="285"/>
      <c r="L420" s="285"/>
      <c r="M420" s="285"/>
      <c r="N420" s="285"/>
      <c r="O420" s="285"/>
      <c r="P420" s="285"/>
      <c r="Q420" s="285"/>
      <c r="R420" s="285"/>
      <c r="S420" s="285"/>
      <c r="T420" s="285"/>
      <c r="U420" s="285"/>
      <c r="V420" s="285"/>
      <c r="W420" s="285"/>
      <c r="X420" s="285"/>
      <c r="Y420" s="285"/>
      <c r="Z420" s="285"/>
      <c r="AA420" s="285"/>
      <c r="AB420" s="285"/>
      <c r="AC420" s="285"/>
      <c r="AD420" s="286"/>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c r="BF420" s="1"/>
      <c r="BG420" s="1"/>
      <c r="BH420" s="1"/>
      <c r="BI420" s="1"/>
      <c r="BJ420" s="1"/>
      <c r="BK420" s="1"/>
      <c r="BL420" s="1"/>
      <c r="BM420" s="1"/>
      <c r="BN420" s="1"/>
      <c r="BO420" s="1"/>
      <c r="BP420" s="1"/>
      <c r="BQ420" s="1"/>
      <c r="BR420" s="1"/>
      <c r="BS420" s="1"/>
      <c r="BT420" s="1"/>
      <c r="BU420" s="1"/>
      <c r="BV420" s="1"/>
      <c r="BW420" s="1"/>
      <c r="BX420" s="1"/>
      <c r="BY420" s="1"/>
      <c r="BZ420" s="1"/>
      <c r="CA420" s="1"/>
      <c r="CB420" s="1"/>
      <c r="CC420" s="1"/>
      <c r="CD420" s="1"/>
      <c r="CE420" s="1"/>
      <c r="CF420" s="1"/>
      <c r="CG420" s="1"/>
      <c r="CH420" s="1"/>
      <c r="CI420" s="1"/>
      <c r="CJ420" s="1"/>
      <c r="CK420" s="1"/>
      <c r="CL420" s="1"/>
      <c r="CM420" s="1"/>
      <c r="CN420" s="1"/>
      <c r="CO420" s="1"/>
      <c r="CP420" s="1"/>
      <c r="CQ420" s="1"/>
      <c r="CR420" s="1"/>
      <c r="CS420" s="1"/>
      <c r="CT420" s="1"/>
      <c r="CU420" s="1"/>
      <c r="CV420" s="1"/>
      <c r="CW420" s="1"/>
      <c r="CX420" s="1"/>
      <c r="CY420" s="1"/>
      <c r="CZ420" s="1"/>
      <c r="DA420" s="1"/>
      <c r="DB420" s="1"/>
      <c r="DC420" s="1"/>
      <c r="DD420" s="1"/>
      <c r="DE420" s="1"/>
      <c r="DF420" s="1"/>
      <c r="DG420" s="1"/>
      <c r="DH420" s="1"/>
      <c r="DI420" s="1"/>
      <c r="DJ420" s="1"/>
      <c r="DK420" s="1"/>
      <c r="DL420" s="1"/>
      <c r="DM420" s="1"/>
      <c r="DN420" s="1"/>
      <c r="DO420" s="1"/>
      <c r="DP420" s="1"/>
      <c r="DQ420" s="1"/>
      <c r="DR420" s="1"/>
      <c r="DS420" s="1"/>
      <c r="DT420" s="1"/>
      <c r="DU420" s="1"/>
      <c r="DV420" s="1"/>
      <c r="DW420" s="1"/>
      <c r="DX420" s="1"/>
      <c r="DY420" s="1"/>
      <c r="DZ420" s="1"/>
      <c r="EA420" s="1"/>
      <c r="EB420" s="1"/>
      <c r="EC420" s="1"/>
      <c r="ED420" s="1"/>
      <c r="EE420" s="1"/>
      <c r="EF420" s="1"/>
      <c r="EG420" s="1"/>
      <c r="EH420" s="1"/>
      <c r="EI420" s="1"/>
      <c r="EJ420" s="1"/>
      <c r="EK420" s="1"/>
      <c r="EL420" s="1"/>
      <c r="EM420" s="1"/>
      <c r="EN420" s="1"/>
      <c r="EO420" s="1"/>
      <c r="EP420" s="1"/>
      <c r="EQ420" s="1"/>
      <c r="ER420" s="1"/>
      <c r="ES420" s="1"/>
      <c r="ET420" s="1"/>
      <c r="EU420" s="1"/>
      <c r="EV420" s="1"/>
      <c r="EW420" s="1"/>
      <c r="EX420" s="1"/>
      <c r="EY420" s="1"/>
      <c r="EZ420" s="1"/>
      <c r="FA420" s="1"/>
      <c r="FB420" s="1"/>
      <c r="FC420" s="1"/>
      <c r="FD420" s="1"/>
      <c r="FE420" s="1"/>
      <c r="FF420" s="1"/>
      <c r="FG420" s="1"/>
      <c r="FH420" s="1"/>
      <c r="FI420" s="1"/>
      <c r="FJ420" s="1"/>
      <c r="FK420" s="1"/>
      <c r="FL420" s="1"/>
      <c r="FM420" s="1"/>
      <c r="FN420" s="1"/>
      <c r="FO420" s="1"/>
      <c r="FP420" s="1"/>
      <c r="FQ420" s="1"/>
      <c r="FR420" s="1"/>
      <c r="FS420" s="1"/>
      <c r="FT420" s="1"/>
      <c r="FU420" s="1"/>
      <c r="FV420" s="1"/>
      <c r="FW420" s="1"/>
      <c r="FX420" s="1"/>
      <c r="FY420" s="1"/>
      <c r="FZ420" s="1"/>
      <c r="GA420" s="1"/>
      <c r="GB420" s="1"/>
      <c r="GC420" s="1"/>
      <c r="GD420" s="1"/>
      <c r="GE420" s="1"/>
      <c r="GF420" s="1"/>
      <c r="GG420" s="1"/>
      <c r="GH420" s="1"/>
      <c r="GI420" s="1"/>
      <c r="GJ420" s="1"/>
      <c r="GK420" s="1"/>
      <c r="GL420" s="1"/>
      <c r="GM420" s="1"/>
      <c r="GN420" s="1"/>
      <c r="GO420" s="1"/>
      <c r="GP420" s="1"/>
      <c r="GQ420" s="1"/>
      <c r="GR420" s="1"/>
      <c r="GS420" s="1"/>
      <c r="GT420" s="1"/>
      <c r="GU420" s="1"/>
      <c r="GV420" s="1"/>
      <c r="GW420" s="1"/>
      <c r="GX420" s="1"/>
      <c r="GY420" s="1"/>
      <c r="GZ420" s="1"/>
      <c r="HA420" s="1"/>
      <c r="HB420" s="1"/>
      <c r="HC420" s="1"/>
      <c r="HD420" s="1"/>
      <c r="HE420" s="1"/>
      <c r="HF420" s="1"/>
      <c r="HG420" s="1"/>
      <c r="HH420" s="1"/>
      <c r="HI420" s="1"/>
      <c r="HJ420" s="1"/>
      <c r="HK420" s="1"/>
      <c r="HL420" s="1"/>
      <c r="HM420" s="1"/>
      <c r="HN420" s="1"/>
      <c r="HO420" s="1"/>
      <c r="HP420" s="1"/>
      <c r="HQ420" s="1"/>
      <c r="HR420" s="1"/>
      <c r="HS420" s="1"/>
      <c r="HT420" s="1"/>
      <c r="HU420" s="1"/>
      <c r="HV420" s="1"/>
      <c r="HW420" s="1"/>
      <c r="HX420" s="1"/>
      <c r="HY420" s="1"/>
      <c r="HZ420" s="1"/>
      <c r="IA420" s="1"/>
      <c r="IB420" s="1"/>
      <c r="IC420" s="1"/>
      <c r="ID420" s="1"/>
      <c r="IE420" s="1"/>
      <c r="IF420" s="1"/>
    </row>
    <row r="421" spans="1:240" s="2" customFormat="1" ht="7.5" customHeight="1" thickBot="1">
      <c r="A421" s="1"/>
      <c r="B421" s="432"/>
      <c r="C421" s="458"/>
      <c r="D421" s="464"/>
      <c r="E421" s="321"/>
      <c r="F421" s="322"/>
      <c r="G421" s="322"/>
      <c r="H421" s="322"/>
      <c r="I421" s="322"/>
      <c r="J421" s="322"/>
      <c r="K421" s="322"/>
      <c r="L421" s="322"/>
      <c r="M421" s="322"/>
      <c r="N421" s="322"/>
      <c r="O421" s="322"/>
      <c r="P421" s="322"/>
      <c r="Q421" s="322"/>
      <c r="R421" s="322"/>
      <c r="S421" s="322"/>
      <c r="T421" s="322"/>
      <c r="U421" s="322"/>
      <c r="V421" s="322"/>
      <c r="W421" s="322"/>
      <c r="X421" s="322"/>
      <c r="Y421" s="322"/>
      <c r="Z421" s="322"/>
      <c r="AA421" s="322"/>
      <c r="AB421" s="322"/>
      <c r="AC421" s="322"/>
      <c r="AD421" s="323"/>
    </row>
    <row r="422" spans="1:240" s="52" customFormat="1" ht="15.75" customHeight="1" thickTop="1">
      <c r="A422" s="201"/>
      <c r="B422" s="465" t="s">
        <v>336</v>
      </c>
      <c r="C422" s="466" t="s">
        <v>30</v>
      </c>
      <c r="D422" s="467"/>
      <c r="E422" s="467"/>
      <c r="F422" s="468"/>
      <c r="G422" s="209" t="s">
        <v>11</v>
      </c>
      <c r="H422" s="469"/>
      <c r="I422" s="469"/>
      <c r="J422" s="469"/>
      <c r="K422" s="469"/>
      <c r="L422" s="469"/>
      <c r="M422" s="469"/>
      <c r="N422" s="469"/>
      <c r="O422" s="469"/>
      <c r="P422" s="469"/>
      <c r="Q422" s="469"/>
      <c r="R422" s="469"/>
      <c r="S422" s="469"/>
      <c r="T422" s="469"/>
      <c r="U422" s="469"/>
      <c r="V422" s="469"/>
      <c r="W422" s="469"/>
      <c r="X422" s="469"/>
      <c r="Y422" s="469"/>
      <c r="Z422" s="469"/>
      <c r="AA422" s="469"/>
      <c r="AB422" s="469"/>
      <c r="AC422" s="469"/>
      <c r="AD422" s="210" t="s">
        <v>12</v>
      </c>
    </row>
    <row r="423" spans="1:240" s="52" customFormat="1" ht="15.75" customHeight="1">
      <c r="A423" s="201"/>
      <c r="B423" s="432"/>
      <c r="C423" s="437" t="s">
        <v>22</v>
      </c>
      <c r="D423" s="437"/>
      <c r="E423" s="437"/>
      <c r="F423" s="437"/>
      <c r="G423" s="204" t="s">
        <v>32</v>
      </c>
      <c r="H423" s="231"/>
      <c r="I423" s="438" t="s">
        <v>134</v>
      </c>
      <c r="J423" s="438"/>
      <c r="K423" s="438"/>
      <c r="L423" s="438"/>
      <c r="M423" s="438"/>
      <c r="N423" s="438"/>
      <c r="O423" s="438"/>
      <c r="P423" s="438"/>
      <c r="Q423" s="438"/>
      <c r="R423" s="438"/>
      <c r="S423" s="438"/>
      <c r="T423" s="438"/>
      <c r="U423" s="438"/>
      <c r="V423" s="438"/>
      <c r="W423" s="438"/>
      <c r="X423" s="438"/>
      <c r="Y423" s="438"/>
      <c r="Z423" s="438"/>
      <c r="AA423" s="438"/>
      <c r="AB423" s="438"/>
      <c r="AC423" s="438"/>
      <c r="AD423" s="439"/>
    </row>
    <row r="424" spans="1:240" ht="16.5" customHeight="1">
      <c r="B424" s="432"/>
      <c r="C424" s="440" t="s">
        <v>330</v>
      </c>
      <c r="D424" s="441"/>
      <c r="E424" s="441"/>
      <c r="F424" s="442"/>
      <c r="G424" s="46" t="s">
        <v>32</v>
      </c>
      <c r="H424" s="98"/>
      <c r="I424" s="175" t="s">
        <v>79</v>
      </c>
      <c r="J424" s="175"/>
      <c r="K424" s="175"/>
      <c r="L424" s="175"/>
      <c r="M424" s="175"/>
      <c r="N424" s="175"/>
      <c r="O424" s="175"/>
      <c r="P424" s="175"/>
      <c r="Q424" s="85"/>
      <c r="R424" s="86"/>
      <c r="S424" s="175"/>
      <c r="T424" s="175"/>
      <c r="U424" s="175"/>
      <c r="V424" s="175"/>
      <c r="W424" s="175"/>
      <c r="X424" s="175"/>
      <c r="Y424" s="175"/>
      <c r="Z424" s="175"/>
      <c r="AA424" s="175"/>
      <c r="AB424" s="175"/>
      <c r="AC424" s="175"/>
      <c r="AD424" s="176"/>
    </row>
    <row r="425" spans="1:240" s="50" customFormat="1" ht="31.5" customHeight="1">
      <c r="B425" s="432"/>
      <c r="C425" s="443"/>
      <c r="D425" s="444"/>
      <c r="E425" s="444"/>
      <c r="F425" s="445"/>
      <c r="G425" s="205" t="s">
        <v>48</v>
      </c>
      <c r="H425" s="232"/>
      <c r="I425" s="449" t="s">
        <v>331</v>
      </c>
      <c r="J425" s="449"/>
      <c r="K425" s="450"/>
      <c r="L425" s="358" t="s">
        <v>393</v>
      </c>
      <c r="M425" s="358"/>
      <c r="N425" s="358"/>
      <c r="O425" s="358"/>
      <c r="P425" s="358"/>
      <c r="Q425" s="358"/>
      <c r="R425" s="358"/>
      <c r="S425" s="358"/>
      <c r="T425" s="358"/>
      <c r="U425" s="358"/>
      <c r="V425" s="358"/>
      <c r="W425" s="358"/>
      <c r="X425" s="358"/>
      <c r="Y425" s="358"/>
      <c r="Z425" s="358"/>
      <c r="AA425" s="358"/>
      <c r="AB425" s="358"/>
      <c r="AC425" s="358"/>
      <c r="AD425" s="359"/>
    </row>
    <row r="426" spans="1:240" s="50" customFormat="1" ht="18" customHeight="1">
      <c r="B426" s="432"/>
      <c r="C426" s="443"/>
      <c r="D426" s="444"/>
      <c r="E426" s="444"/>
      <c r="F426" s="445"/>
      <c r="G426" s="206" t="s">
        <v>357</v>
      </c>
      <c r="H426" s="233"/>
      <c r="I426" s="451" t="s">
        <v>78</v>
      </c>
      <c r="J426" s="451"/>
      <c r="K426" s="207" t="s">
        <v>332</v>
      </c>
      <c r="L426" s="452"/>
      <c r="M426" s="452"/>
      <c r="N426" s="452"/>
      <c r="O426" s="452"/>
      <c r="P426" s="452"/>
      <c r="Q426" s="452"/>
      <c r="R426" s="452"/>
      <c r="S426" s="452"/>
      <c r="T426" s="452"/>
      <c r="U426" s="452"/>
      <c r="V426" s="452"/>
      <c r="W426" s="452"/>
      <c r="X426" s="452"/>
      <c r="Y426" s="452"/>
      <c r="Z426" s="452"/>
      <c r="AA426" s="452"/>
      <c r="AB426" s="452"/>
      <c r="AC426" s="452"/>
      <c r="AD426" s="44" t="s">
        <v>12</v>
      </c>
    </row>
    <row r="427" spans="1:240" s="50" customFormat="1" ht="14.25" customHeight="1">
      <c r="B427" s="432"/>
      <c r="C427" s="446"/>
      <c r="D427" s="447"/>
      <c r="E427" s="447"/>
      <c r="F427" s="448"/>
      <c r="G427" s="453" t="s">
        <v>303</v>
      </c>
      <c r="H427" s="454"/>
      <c r="I427" s="454"/>
      <c r="J427" s="454"/>
      <c r="K427" s="454"/>
      <c r="L427" s="454"/>
      <c r="M427" s="454"/>
      <c r="N427" s="454"/>
      <c r="O427" s="454"/>
      <c r="P427" s="454"/>
      <c r="Q427" s="454"/>
      <c r="R427" s="454"/>
      <c r="S427" s="454"/>
      <c r="T427" s="454"/>
      <c r="U427" s="454"/>
      <c r="V427" s="454"/>
      <c r="W427" s="454"/>
      <c r="X427" s="454"/>
      <c r="Y427" s="454"/>
      <c r="Z427" s="454"/>
      <c r="AA427" s="454"/>
      <c r="AB427" s="454"/>
      <c r="AC427" s="454"/>
      <c r="AD427" s="455"/>
    </row>
    <row r="428" spans="1:240" s="2" customFormat="1" ht="16.5" customHeight="1">
      <c r="A428" s="1"/>
      <c r="B428" s="432"/>
      <c r="C428" s="456" t="s">
        <v>333</v>
      </c>
      <c r="D428" s="459" t="s">
        <v>27</v>
      </c>
      <c r="E428" s="460"/>
      <c r="F428" s="461"/>
      <c r="G428" s="26" t="s">
        <v>11</v>
      </c>
      <c r="H428" s="336"/>
      <c r="I428" s="336"/>
      <c r="J428" s="336"/>
      <c r="K428" s="336"/>
      <c r="L428" s="336"/>
      <c r="M428" s="336"/>
      <c r="N428" s="336"/>
      <c r="O428" s="336"/>
      <c r="P428" s="336"/>
      <c r="Q428" s="336"/>
      <c r="R428" s="336"/>
      <c r="S428" s="336"/>
      <c r="T428" s="336"/>
      <c r="U428" s="336"/>
      <c r="V428" s="336"/>
      <c r="W428" s="336"/>
      <c r="X428" s="336"/>
      <c r="Y428" s="336"/>
      <c r="Z428" s="336"/>
      <c r="AA428" s="336"/>
      <c r="AB428" s="336"/>
      <c r="AC428" s="336"/>
      <c r="AD428" s="27" t="s">
        <v>12</v>
      </c>
    </row>
    <row r="429" spans="1:240" s="2" customFormat="1" ht="16.5" customHeight="1">
      <c r="A429" s="1"/>
      <c r="B429" s="432"/>
      <c r="C429" s="457"/>
      <c r="D429" s="208" t="s">
        <v>1</v>
      </c>
      <c r="E429" s="190"/>
      <c r="F429" s="191"/>
      <c r="G429" s="16" t="s">
        <v>32</v>
      </c>
      <c r="H429" s="89"/>
      <c r="I429" s="300" t="s">
        <v>14</v>
      </c>
      <c r="J429" s="300"/>
      <c r="K429" s="301"/>
      <c r="L429" s="17" t="s">
        <v>48</v>
      </c>
      <c r="M429" s="89"/>
      <c r="N429" s="300" t="s">
        <v>15</v>
      </c>
      <c r="O429" s="300"/>
      <c r="P429" s="300"/>
      <c r="Q429" s="301"/>
      <c r="R429" s="18" t="s">
        <v>49</v>
      </c>
      <c r="S429" s="89"/>
      <c r="T429" s="300" t="s">
        <v>16</v>
      </c>
      <c r="U429" s="300"/>
      <c r="V429" s="300"/>
      <c r="W429" s="299"/>
      <c r="X429" s="299"/>
      <c r="Y429" s="299"/>
      <c r="Z429" s="299"/>
      <c r="AA429" s="299"/>
      <c r="AB429" s="299"/>
      <c r="AC429" s="299"/>
      <c r="AD429" s="110" t="s">
        <v>12</v>
      </c>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c r="BG429" s="1"/>
      <c r="BH429" s="1"/>
      <c r="BI429" s="1"/>
      <c r="BJ429" s="1"/>
      <c r="BK429" s="1"/>
      <c r="BL429" s="1"/>
      <c r="BM429" s="1"/>
      <c r="BN429" s="1"/>
      <c r="BO429" s="1"/>
      <c r="BP429" s="1"/>
      <c r="BQ429" s="1"/>
      <c r="BR429" s="1"/>
      <c r="BS429" s="1"/>
      <c r="BT429" s="1"/>
      <c r="BU429" s="1"/>
      <c r="BV429" s="1"/>
      <c r="BW429" s="1"/>
      <c r="BX429" s="1"/>
      <c r="BY429" s="1"/>
      <c r="BZ429" s="1"/>
      <c r="CA429" s="1"/>
      <c r="CB429" s="1"/>
      <c r="CC429" s="1"/>
      <c r="CD429" s="1"/>
      <c r="CE429" s="1"/>
      <c r="CF429" s="1"/>
      <c r="CG429" s="1"/>
      <c r="CH429" s="1"/>
      <c r="CI429" s="1"/>
      <c r="CJ429" s="1"/>
      <c r="CK429" s="1"/>
      <c r="CL429" s="1"/>
      <c r="CM429" s="1"/>
      <c r="CN429" s="1"/>
      <c r="CO429" s="1"/>
      <c r="CP429" s="1"/>
      <c r="CQ429" s="1"/>
      <c r="CR429" s="1"/>
      <c r="CS429" s="1"/>
      <c r="CT429" s="1"/>
      <c r="CU429" s="1"/>
      <c r="CV429" s="1"/>
      <c r="CW429" s="1"/>
      <c r="CX429" s="1"/>
      <c r="CY429" s="1"/>
      <c r="CZ429" s="1"/>
      <c r="DA429" s="1"/>
      <c r="DB429" s="1"/>
      <c r="DC429" s="1"/>
      <c r="DD429" s="1"/>
      <c r="DE429" s="1"/>
      <c r="DF429" s="1"/>
      <c r="DG429" s="1"/>
      <c r="DH429" s="1"/>
      <c r="DI429" s="1"/>
      <c r="DJ429" s="1"/>
      <c r="DK429" s="1"/>
      <c r="DL429" s="1"/>
      <c r="DM429" s="1"/>
      <c r="DN429" s="1"/>
      <c r="DO429" s="1"/>
      <c r="DP429" s="1"/>
      <c r="DQ429" s="1"/>
      <c r="DR429" s="1"/>
      <c r="DS429" s="1"/>
      <c r="DT429" s="1"/>
      <c r="DU429" s="1"/>
      <c r="DV429" s="1"/>
      <c r="DW429" s="1"/>
      <c r="DX429" s="1"/>
      <c r="DY429" s="1"/>
      <c r="DZ429" s="1"/>
      <c r="EA429" s="1"/>
      <c r="EB429" s="1"/>
      <c r="EC429" s="1"/>
      <c r="ED429" s="1"/>
      <c r="EE429" s="1"/>
      <c r="EF429" s="1"/>
      <c r="EG429" s="1"/>
      <c r="EH429" s="1"/>
      <c r="EI429" s="1"/>
      <c r="EJ429" s="1"/>
      <c r="EK429" s="1"/>
      <c r="EL429" s="1"/>
      <c r="EM429" s="1"/>
      <c r="EN429" s="1"/>
      <c r="EO429" s="1"/>
      <c r="EP429" s="1"/>
      <c r="EQ429" s="1"/>
      <c r="ER429" s="1"/>
      <c r="ES429" s="1"/>
      <c r="ET429" s="1"/>
      <c r="EU429" s="1"/>
      <c r="EV429" s="1"/>
      <c r="EW429" s="1"/>
      <c r="EX429" s="1"/>
      <c r="EY429" s="1"/>
      <c r="EZ429" s="1"/>
      <c r="FA429" s="1"/>
      <c r="FB429" s="1"/>
      <c r="FC429" s="1"/>
      <c r="FD429" s="1"/>
      <c r="FE429" s="1"/>
      <c r="FF429" s="1"/>
      <c r="FG429" s="1"/>
      <c r="FH429" s="1"/>
      <c r="FI429" s="1"/>
      <c r="FJ429" s="1"/>
      <c r="FK429" s="1"/>
      <c r="FL429" s="1"/>
      <c r="FM429" s="1"/>
      <c r="FN429" s="1"/>
      <c r="FO429" s="1"/>
      <c r="FP429" s="1"/>
      <c r="FQ429" s="1"/>
      <c r="FR429" s="1"/>
      <c r="FS429" s="1"/>
      <c r="FT429" s="1"/>
      <c r="FU429" s="1"/>
      <c r="FV429" s="1"/>
      <c r="FW429" s="1"/>
      <c r="FX429" s="1"/>
      <c r="FY429" s="1"/>
      <c r="FZ429" s="1"/>
      <c r="GA429" s="1"/>
      <c r="GB429" s="1"/>
      <c r="GC429" s="1"/>
      <c r="GD429" s="1"/>
      <c r="GE429" s="1"/>
      <c r="GF429" s="1"/>
      <c r="GG429" s="1"/>
      <c r="GH429" s="1"/>
      <c r="GI429" s="1"/>
      <c r="GJ429" s="1"/>
      <c r="GK429" s="1"/>
      <c r="GL429" s="1"/>
      <c r="GM429" s="1"/>
      <c r="GN429" s="1"/>
      <c r="GO429" s="1"/>
      <c r="GP429" s="1"/>
      <c r="GQ429" s="1"/>
      <c r="GR429" s="1"/>
      <c r="GS429" s="1"/>
      <c r="GT429" s="1"/>
      <c r="GU429" s="1"/>
      <c r="GV429" s="1"/>
      <c r="GW429" s="1"/>
      <c r="GX429" s="1"/>
      <c r="GY429" s="1"/>
      <c r="GZ429" s="1"/>
      <c r="HA429" s="1"/>
      <c r="HB429" s="1"/>
      <c r="HC429" s="1"/>
      <c r="HD429" s="1"/>
      <c r="HE429" s="1"/>
      <c r="HF429" s="1"/>
      <c r="HG429" s="1"/>
      <c r="HH429" s="1"/>
      <c r="HI429" s="1"/>
      <c r="HJ429" s="1"/>
      <c r="HK429" s="1"/>
      <c r="HL429" s="1"/>
      <c r="HM429" s="1"/>
      <c r="HN429" s="1"/>
      <c r="HO429" s="1"/>
      <c r="HP429" s="1"/>
      <c r="HQ429" s="1"/>
      <c r="HR429" s="1"/>
      <c r="HS429" s="1"/>
      <c r="HT429" s="1"/>
      <c r="HU429" s="1"/>
      <c r="HV429" s="1"/>
      <c r="HW429" s="1"/>
      <c r="HX429" s="1"/>
      <c r="HY429" s="1"/>
      <c r="HZ429" s="1"/>
      <c r="IA429" s="1"/>
      <c r="IB429" s="1"/>
      <c r="IC429" s="1"/>
      <c r="ID429" s="1"/>
      <c r="IE429" s="1"/>
      <c r="IF429" s="1"/>
    </row>
    <row r="430" spans="1:240" s="2" customFormat="1" ht="16.5" customHeight="1">
      <c r="A430" s="1"/>
      <c r="B430" s="432"/>
      <c r="C430" s="457"/>
      <c r="D430" s="296" t="s">
        <v>4</v>
      </c>
      <c r="E430" s="297"/>
      <c r="F430" s="298"/>
      <c r="G430" s="20" t="s">
        <v>26</v>
      </c>
      <c r="H430" s="302"/>
      <c r="I430" s="302"/>
      <c r="J430" s="302"/>
      <c r="K430" s="302"/>
      <c r="L430" s="302"/>
      <c r="M430" s="302"/>
      <c r="N430" s="302"/>
      <c r="O430" s="302"/>
      <c r="P430" s="302"/>
      <c r="Q430" s="302"/>
      <c r="R430" s="302"/>
      <c r="S430" s="302"/>
      <c r="T430" s="302"/>
      <c r="U430" s="302"/>
      <c r="V430" s="302"/>
      <c r="W430" s="302"/>
      <c r="X430" s="302"/>
      <c r="Y430" s="302"/>
      <c r="Z430" s="302"/>
      <c r="AA430" s="302"/>
      <c r="AB430" s="302"/>
      <c r="AC430" s="302"/>
      <c r="AD430" s="19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c r="BF430" s="1"/>
      <c r="BG430" s="1"/>
      <c r="BH430" s="1"/>
      <c r="BI430" s="1"/>
      <c r="BJ430" s="1"/>
      <c r="BK430" s="1"/>
      <c r="BL430" s="1"/>
      <c r="BM430" s="1"/>
      <c r="BN430" s="1"/>
      <c r="BO430" s="1"/>
      <c r="BP430" s="1"/>
      <c r="BQ430" s="1"/>
      <c r="BR430" s="1"/>
      <c r="BS430" s="1"/>
      <c r="BT430" s="1"/>
      <c r="BU430" s="1"/>
      <c r="BV430" s="1"/>
      <c r="BW430" s="1"/>
      <c r="BX430" s="1"/>
      <c r="BY430" s="1"/>
      <c r="BZ430" s="1"/>
      <c r="CA430" s="1"/>
      <c r="CB430" s="1"/>
      <c r="CC430" s="1"/>
      <c r="CD430" s="1"/>
      <c r="CE430" s="1"/>
      <c r="CF430" s="1"/>
      <c r="CG430" s="1"/>
      <c r="CH430" s="1"/>
      <c r="CI430" s="1"/>
      <c r="CJ430" s="1"/>
      <c r="CK430" s="1"/>
      <c r="CL430" s="1"/>
      <c r="CM430" s="1"/>
      <c r="CN430" s="1"/>
      <c r="CO430" s="1"/>
      <c r="CP430" s="1"/>
      <c r="CQ430" s="1"/>
      <c r="CR430" s="1"/>
      <c r="CS430" s="1"/>
      <c r="CT430" s="1"/>
      <c r="CU430" s="1"/>
      <c r="CV430" s="1"/>
      <c r="CW430" s="1"/>
      <c r="CX430" s="1"/>
      <c r="CY430" s="1"/>
      <c r="CZ430" s="1"/>
      <c r="DA430" s="1"/>
      <c r="DB430" s="1"/>
      <c r="DC430" s="1"/>
      <c r="DD430" s="1"/>
      <c r="DE430" s="1"/>
      <c r="DF430" s="1"/>
      <c r="DG430" s="1"/>
      <c r="DH430" s="1"/>
      <c r="DI430" s="1"/>
      <c r="DJ430" s="1"/>
      <c r="DK430" s="1"/>
      <c r="DL430" s="1"/>
      <c r="DM430" s="1"/>
      <c r="DN430" s="1"/>
      <c r="DO430" s="1"/>
      <c r="DP430" s="1"/>
      <c r="DQ430" s="1"/>
      <c r="DR430" s="1"/>
      <c r="DS430" s="1"/>
      <c r="DT430" s="1"/>
      <c r="DU430" s="1"/>
      <c r="DV430" s="1"/>
      <c r="DW430" s="1"/>
      <c r="DX430" s="1"/>
      <c r="DY430" s="1"/>
      <c r="DZ430" s="1"/>
      <c r="EA430" s="1"/>
      <c r="EB430" s="1"/>
      <c r="EC430" s="1"/>
      <c r="ED430" s="1"/>
      <c r="EE430" s="1"/>
      <c r="EF430" s="1"/>
      <c r="EG430" s="1"/>
      <c r="EH430" s="1"/>
      <c r="EI430" s="1"/>
      <c r="EJ430" s="1"/>
      <c r="EK430" s="1"/>
      <c r="EL430" s="1"/>
      <c r="EM430" s="1"/>
      <c r="EN430" s="1"/>
      <c r="EO430" s="1"/>
      <c r="EP430" s="1"/>
      <c r="EQ430" s="1"/>
      <c r="ER430" s="1"/>
      <c r="ES430" s="1"/>
      <c r="ET430" s="1"/>
      <c r="EU430" s="1"/>
      <c r="EV430" s="1"/>
      <c r="EW430" s="1"/>
      <c r="EX430" s="1"/>
      <c r="EY430" s="1"/>
      <c r="EZ430" s="1"/>
      <c r="FA430" s="1"/>
      <c r="FB430" s="1"/>
      <c r="FC430" s="1"/>
      <c r="FD430" s="1"/>
      <c r="FE430" s="1"/>
      <c r="FF430" s="1"/>
      <c r="FG430" s="1"/>
      <c r="FH430" s="1"/>
      <c r="FI430" s="1"/>
      <c r="FJ430" s="1"/>
      <c r="FK430" s="1"/>
      <c r="FL430" s="1"/>
      <c r="FM430" s="1"/>
      <c r="FN430" s="1"/>
      <c r="FO430" s="1"/>
      <c r="FP430" s="1"/>
      <c r="FQ430" s="1"/>
      <c r="FR430" s="1"/>
      <c r="FS430" s="1"/>
      <c r="FT430" s="1"/>
      <c r="FU430" s="1"/>
      <c r="FV430" s="1"/>
      <c r="FW430" s="1"/>
      <c r="FX430" s="1"/>
      <c r="FY430" s="1"/>
      <c r="FZ430" s="1"/>
      <c r="GA430" s="1"/>
      <c r="GB430" s="1"/>
      <c r="GC430" s="1"/>
      <c r="GD430" s="1"/>
      <c r="GE430" s="1"/>
      <c r="GF430" s="1"/>
      <c r="GG430" s="1"/>
      <c r="GH430" s="1"/>
      <c r="GI430" s="1"/>
      <c r="GJ430" s="1"/>
      <c r="GK430" s="1"/>
      <c r="GL430" s="1"/>
      <c r="GM430" s="1"/>
      <c r="GN430" s="1"/>
      <c r="GO430" s="1"/>
      <c r="GP430" s="1"/>
      <c r="GQ430" s="1"/>
      <c r="GR430" s="1"/>
      <c r="GS430" s="1"/>
      <c r="GT430" s="1"/>
      <c r="GU430" s="1"/>
      <c r="GV430" s="1"/>
      <c r="GW430" s="1"/>
      <c r="GX430" s="1"/>
      <c r="GY430" s="1"/>
      <c r="GZ430" s="1"/>
      <c r="HA430" s="1"/>
      <c r="HB430" s="1"/>
      <c r="HC430" s="1"/>
      <c r="HD430" s="1"/>
      <c r="HE430" s="1"/>
      <c r="HF430" s="1"/>
      <c r="HG430" s="1"/>
      <c r="HH430" s="1"/>
      <c r="HI430" s="1"/>
      <c r="HJ430" s="1"/>
      <c r="HK430" s="1"/>
      <c r="HL430" s="1"/>
      <c r="HM430" s="1"/>
      <c r="HN430" s="1"/>
      <c r="HO430" s="1"/>
      <c r="HP430" s="1"/>
      <c r="HQ430" s="1"/>
      <c r="HR430" s="1"/>
      <c r="HS430" s="1"/>
      <c r="HT430" s="1"/>
      <c r="HU430" s="1"/>
      <c r="HV430" s="1"/>
      <c r="HW430" s="1"/>
      <c r="HX430" s="1"/>
      <c r="HY430" s="1"/>
      <c r="HZ430" s="1"/>
      <c r="IA430" s="1"/>
      <c r="IB430" s="1"/>
      <c r="IC430" s="1"/>
      <c r="ID430" s="1"/>
      <c r="IE430" s="1"/>
      <c r="IF430" s="1"/>
    </row>
    <row r="431" spans="1:240" s="2" customFormat="1" ht="16.5" customHeight="1">
      <c r="A431" s="1"/>
      <c r="B431" s="432"/>
      <c r="C431" s="457"/>
      <c r="D431" s="346" t="s">
        <v>334</v>
      </c>
      <c r="E431" s="347"/>
      <c r="F431" s="348"/>
      <c r="G431" s="349" t="s">
        <v>90</v>
      </c>
      <c r="H431" s="349"/>
      <c r="I431" s="307"/>
      <c r="J431" s="307"/>
      <c r="K431" s="61" t="s">
        <v>9</v>
      </c>
      <c r="L431" s="307"/>
      <c r="M431" s="307"/>
      <c r="N431" s="61" t="s">
        <v>10</v>
      </c>
      <c r="O431" s="307"/>
      <c r="P431" s="307"/>
      <c r="Q431" s="61" t="s">
        <v>8</v>
      </c>
      <c r="R431" s="308"/>
      <c r="S431" s="308"/>
      <c r="T431" s="308"/>
      <c r="U431" s="308"/>
      <c r="V431" s="308"/>
      <c r="W431" s="308"/>
      <c r="X431" s="308"/>
      <c r="Y431" s="308"/>
      <c r="Z431" s="308"/>
      <c r="AA431" s="308"/>
      <c r="AB431" s="308"/>
      <c r="AC431" s="308"/>
      <c r="AD431" s="309"/>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c r="BF431" s="1"/>
      <c r="BG431" s="1"/>
      <c r="BH431" s="1"/>
      <c r="BI431" s="1"/>
      <c r="BJ431" s="1"/>
      <c r="BK431" s="1"/>
      <c r="BL431" s="1"/>
      <c r="BM431" s="1"/>
      <c r="BN431" s="1"/>
      <c r="BO431" s="1"/>
      <c r="BP431" s="1"/>
      <c r="BQ431" s="1"/>
      <c r="BR431" s="1"/>
      <c r="BS431" s="1"/>
      <c r="BT431" s="1"/>
      <c r="BU431" s="1"/>
      <c r="BV431" s="1"/>
      <c r="BW431" s="1"/>
      <c r="BX431" s="1"/>
      <c r="BY431" s="1"/>
      <c r="BZ431" s="1"/>
      <c r="CA431" s="1"/>
      <c r="CB431" s="1"/>
      <c r="CC431" s="1"/>
      <c r="CD431" s="1"/>
      <c r="CE431" s="1"/>
      <c r="CF431" s="1"/>
      <c r="CG431" s="1"/>
      <c r="CH431" s="1"/>
      <c r="CI431" s="1"/>
      <c r="CJ431" s="1"/>
      <c r="CK431" s="1"/>
      <c r="CL431" s="1"/>
      <c r="CM431" s="1"/>
      <c r="CN431" s="1"/>
      <c r="CO431" s="1"/>
      <c r="CP431" s="1"/>
      <c r="CQ431" s="1"/>
      <c r="CR431" s="1"/>
      <c r="CS431" s="1"/>
      <c r="CT431" s="1"/>
      <c r="CU431" s="1"/>
      <c r="CV431" s="1"/>
      <c r="CW431" s="1"/>
      <c r="CX431" s="1"/>
      <c r="CY431" s="1"/>
      <c r="CZ431" s="1"/>
      <c r="DA431" s="1"/>
      <c r="DB431" s="1"/>
      <c r="DC431" s="1"/>
      <c r="DD431" s="1"/>
      <c r="DE431" s="1"/>
      <c r="DF431" s="1"/>
      <c r="DG431" s="1"/>
      <c r="DH431" s="1"/>
      <c r="DI431" s="1"/>
      <c r="DJ431" s="1"/>
      <c r="DK431" s="1"/>
      <c r="DL431" s="1"/>
      <c r="DM431" s="1"/>
      <c r="DN431" s="1"/>
      <c r="DO431" s="1"/>
      <c r="DP431" s="1"/>
      <c r="DQ431" s="1"/>
      <c r="DR431" s="1"/>
      <c r="DS431" s="1"/>
      <c r="DT431" s="1"/>
      <c r="DU431" s="1"/>
      <c r="DV431" s="1"/>
      <c r="DW431" s="1"/>
      <c r="DX431" s="1"/>
      <c r="DY431" s="1"/>
      <c r="DZ431" s="1"/>
      <c r="EA431" s="1"/>
      <c r="EB431" s="1"/>
      <c r="EC431" s="1"/>
      <c r="ED431" s="1"/>
      <c r="EE431" s="1"/>
      <c r="EF431" s="1"/>
      <c r="EG431" s="1"/>
      <c r="EH431" s="1"/>
      <c r="EI431" s="1"/>
      <c r="EJ431" s="1"/>
      <c r="EK431" s="1"/>
      <c r="EL431" s="1"/>
      <c r="EM431" s="1"/>
      <c r="EN431" s="1"/>
      <c r="EO431" s="1"/>
      <c r="EP431" s="1"/>
      <c r="EQ431" s="1"/>
      <c r="ER431" s="1"/>
      <c r="ES431" s="1"/>
      <c r="ET431" s="1"/>
      <c r="EU431" s="1"/>
      <c r="EV431" s="1"/>
      <c r="EW431" s="1"/>
      <c r="EX431" s="1"/>
      <c r="EY431" s="1"/>
      <c r="EZ431" s="1"/>
      <c r="FA431" s="1"/>
      <c r="FB431" s="1"/>
      <c r="FC431" s="1"/>
      <c r="FD431" s="1"/>
      <c r="FE431" s="1"/>
      <c r="FF431" s="1"/>
      <c r="FG431" s="1"/>
      <c r="FH431" s="1"/>
      <c r="FI431" s="1"/>
      <c r="FJ431" s="1"/>
      <c r="FK431" s="1"/>
      <c r="FL431" s="1"/>
      <c r="FM431" s="1"/>
      <c r="FN431" s="1"/>
      <c r="FO431" s="1"/>
      <c r="FP431" s="1"/>
      <c r="FQ431" s="1"/>
      <c r="FR431" s="1"/>
      <c r="FS431" s="1"/>
      <c r="FT431" s="1"/>
      <c r="FU431" s="1"/>
      <c r="FV431" s="1"/>
      <c r="FW431" s="1"/>
      <c r="FX431" s="1"/>
      <c r="FY431" s="1"/>
      <c r="FZ431" s="1"/>
      <c r="GA431" s="1"/>
      <c r="GB431" s="1"/>
      <c r="GC431" s="1"/>
      <c r="GD431" s="1"/>
      <c r="GE431" s="1"/>
      <c r="GF431" s="1"/>
      <c r="GG431" s="1"/>
      <c r="GH431" s="1"/>
      <c r="GI431" s="1"/>
      <c r="GJ431" s="1"/>
      <c r="GK431" s="1"/>
      <c r="GL431" s="1"/>
      <c r="GM431" s="1"/>
      <c r="GN431" s="1"/>
      <c r="GO431" s="1"/>
      <c r="GP431" s="1"/>
      <c r="GQ431" s="1"/>
      <c r="GR431" s="1"/>
      <c r="GS431" s="1"/>
      <c r="GT431" s="1"/>
      <c r="GU431" s="1"/>
      <c r="GV431" s="1"/>
      <c r="GW431" s="1"/>
      <c r="GX431" s="1"/>
      <c r="GY431" s="1"/>
      <c r="GZ431" s="1"/>
      <c r="HA431" s="1"/>
      <c r="HB431" s="1"/>
      <c r="HC431" s="1"/>
      <c r="HD431" s="1"/>
      <c r="HE431" s="1"/>
      <c r="HF431" s="1"/>
      <c r="HG431" s="1"/>
      <c r="HH431" s="1"/>
      <c r="HI431" s="1"/>
      <c r="HJ431" s="1"/>
      <c r="HK431" s="1"/>
      <c r="HL431" s="1"/>
      <c r="HM431" s="1"/>
      <c r="HN431" s="1"/>
      <c r="HO431" s="1"/>
      <c r="HP431" s="1"/>
      <c r="HQ431" s="1"/>
      <c r="HR431" s="1"/>
      <c r="HS431" s="1"/>
      <c r="HT431" s="1"/>
      <c r="HU431" s="1"/>
      <c r="HV431" s="1"/>
      <c r="HW431" s="1"/>
      <c r="HX431" s="1"/>
      <c r="HY431" s="1"/>
      <c r="HZ431" s="1"/>
      <c r="IA431" s="1"/>
      <c r="IB431" s="1"/>
      <c r="IC431" s="1"/>
      <c r="ID431" s="1"/>
      <c r="IE431" s="1"/>
      <c r="IF431" s="1"/>
    </row>
    <row r="432" spans="1:240" s="2" customFormat="1" ht="14.1" customHeight="1">
      <c r="A432" s="1"/>
      <c r="B432" s="432"/>
      <c r="C432" s="457"/>
      <c r="D432" s="462" t="s">
        <v>31</v>
      </c>
      <c r="E432" s="281"/>
      <c r="F432" s="282"/>
      <c r="G432" s="282"/>
      <c r="H432" s="282"/>
      <c r="I432" s="282"/>
      <c r="J432" s="282"/>
      <c r="K432" s="282"/>
      <c r="L432" s="282"/>
      <c r="M432" s="282"/>
      <c r="N432" s="282"/>
      <c r="O432" s="282"/>
      <c r="P432" s="282"/>
      <c r="Q432" s="282"/>
      <c r="R432" s="282"/>
      <c r="S432" s="282"/>
      <c r="T432" s="282"/>
      <c r="U432" s="282"/>
      <c r="V432" s="282"/>
      <c r="W432" s="282"/>
      <c r="X432" s="282"/>
      <c r="Y432" s="282"/>
      <c r="Z432" s="282"/>
      <c r="AA432" s="282"/>
      <c r="AB432" s="282"/>
      <c r="AC432" s="282"/>
      <c r="AD432" s="283"/>
    </row>
    <row r="433" spans="1:240" s="2" customFormat="1" ht="13.5" customHeight="1">
      <c r="A433" s="1"/>
      <c r="B433" s="432"/>
      <c r="C433" s="457"/>
      <c r="D433" s="463"/>
      <c r="E433" s="284"/>
      <c r="F433" s="285"/>
      <c r="G433" s="285"/>
      <c r="H433" s="285"/>
      <c r="I433" s="285"/>
      <c r="J433" s="285"/>
      <c r="K433" s="285"/>
      <c r="L433" s="285"/>
      <c r="M433" s="285"/>
      <c r="N433" s="285"/>
      <c r="O433" s="285"/>
      <c r="P433" s="285"/>
      <c r="Q433" s="285"/>
      <c r="R433" s="285"/>
      <c r="S433" s="285"/>
      <c r="T433" s="285"/>
      <c r="U433" s="285"/>
      <c r="V433" s="285"/>
      <c r="W433" s="285"/>
      <c r="X433" s="285"/>
      <c r="Y433" s="285"/>
      <c r="Z433" s="285"/>
      <c r="AA433" s="285"/>
      <c r="AB433" s="285"/>
      <c r="AC433" s="285"/>
      <c r="AD433" s="286"/>
    </row>
    <row r="434" spans="1:240" s="2" customFormat="1" ht="16.5" customHeight="1">
      <c r="A434" s="1"/>
      <c r="B434" s="432"/>
      <c r="C434" s="457"/>
      <c r="D434" s="463"/>
      <c r="E434" s="284"/>
      <c r="F434" s="285"/>
      <c r="G434" s="285"/>
      <c r="H434" s="285"/>
      <c r="I434" s="285"/>
      <c r="J434" s="285"/>
      <c r="K434" s="285"/>
      <c r="L434" s="285"/>
      <c r="M434" s="285"/>
      <c r="N434" s="285"/>
      <c r="O434" s="285"/>
      <c r="P434" s="285"/>
      <c r="Q434" s="285"/>
      <c r="R434" s="285"/>
      <c r="S434" s="285"/>
      <c r="T434" s="285"/>
      <c r="U434" s="285"/>
      <c r="V434" s="285"/>
      <c r="W434" s="285"/>
      <c r="X434" s="285"/>
      <c r="Y434" s="285"/>
      <c r="Z434" s="285"/>
      <c r="AA434" s="285"/>
      <c r="AB434" s="285"/>
      <c r="AC434" s="285"/>
      <c r="AD434" s="286"/>
    </row>
    <row r="435" spans="1:240" s="2" customFormat="1" ht="16.5" hidden="1" customHeight="1">
      <c r="A435" s="1"/>
      <c r="B435" s="432"/>
      <c r="C435" s="457"/>
      <c r="D435" s="463"/>
      <c r="E435" s="284"/>
      <c r="F435" s="285"/>
      <c r="G435" s="285"/>
      <c r="H435" s="285"/>
      <c r="I435" s="285"/>
      <c r="J435" s="285"/>
      <c r="K435" s="285"/>
      <c r="L435" s="285"/>
      <c r="M435" s="285"/>
      <c r="N435" s="285"/>
      <c r="O435" s="285"/>
      <c r="P435" s="285"/>
      <c r="Q435" s="285"/>
      <c r="R435" s="285"/>
      <c r="S435" s="285"/>
      <c r="T435" s="285"/>
      <c r="U435" s="285"/>
      <c r="V435" s="285"/>
      <c r="W435" s="285"/>
      <c r="X435" s="285"/>
      <c r="Y435" s="285"/>
      <c r="Z435" s="285"/>
      <c r="AA435" s="285"/>
      <c r="AB435" s="285"/>
      <c r="AC435" s="285"/>
      <c r="AD435" s="286"/>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c r="BF435" s="1"/>
      <c r="BG435" s="1"/>
      <c r="BH435" s="1"/>
      <c r="BI435" s="1"/>
      <c r="BJ435" s="1"/>
      <c r="BK435" s="1"/>
      <c r="BL435" s="1"/>
      <c r="BM435" s="1"/>
      <c r="BN435" s="1"/>
      <c r="BO435" s="1"/>
      <c r="BP435" s="1"/>
      <c r="BQ435" s="1"/>
      <c r="BR435" s="1"/>
      <c r="BS435" s="1"/>
      <c r="BT435" s="1"/>
      <c r="BU435" s="1"/>
      <c r="BV435" s="1"/>
      <c r="BW435" s="1"/>
      <c r="BX435" s="1"/>
      <c r="BY435" s="1"/>
      <c r="BZ435" s="1"/>
      <c r="CA435" s="1"/>
      <c r="CB435" s="1"/>
      <c r="CC435" s="1"/>
      <c r="CD435" s="1"/>
      <c r="CE435" s="1"/>
      <c r="CF435" s="1"/>
      <c r="CG435" s="1"/>
      <c r="CH435" s="1"/>
      <c r="CI435" s="1"/>
      <c r="CJ435" s="1"/>
      <c r="CK435" s="1"/>
      <c r="CL435" s="1"/>
      <c r="CM435" s="1"/>
      <c r="CN435" s="1"/>
      <c r="CO435" s="1"/>
      <c r="CP435" s="1"/>
      <c r="CQ435" s="1"/>
      <c r="CR435" s="1"/>
      <c r="CS435" s="1"/>
      <c r="CT435" s="1"/>
      <c r="CU435" s="1"/>
      <c r="CV435" s="1"/>
      <c r="CW435" s="1"/>
      <c r="CX435" s="1"/>
      <c r="CY435" s="1"/>
      <c r="CZ435" s="1"/>
      <c r="DA435" s="1"/>
      <c r="DB435" s="1"/>
      <c r="DC435" s="1"/>
      <c r="DD435" s="1"/>
      <c r="DE435" s="1"/>
      <c r="DF435" s="1"/>
      <c r="DG435" s="1"/>
      <c r="DH435" s="1"/>
      <c r="DI435" s="1"/>
      <c r="DJ435" s="1"/>
      <c r="DK435" s="1"/>
      <c r="DL435" s="1"/>
      <c r="DM435" s="1"/>
      <c r="DN435" s="1"/>
      <c r="DO435" s="1"/>
      <c r="DP435" s="1"/>
      <c r="DQ435" s="1"/>
      <c r="DR435" s="1"/>
      <c r="DS435" s="1"/>
      <c r="DT435" s="1"/>
      <c r="DU435" s="1"/>
      <c r="DV435" s="1"/>
      <c r="DW435" s="1"/>
      <c r="DX435" s="1"/>
      <c r="DY435" s="1"/>
      <c r="DZ435" s="1"/>
      <c r="EA435" s="1"/>
      <c r="EB435" s="1"/>
      <c r="EC435" s="1"/>
      <c r="ED435" s="1"/>
      <c r="EE435" s="1"/>
      <c r="EF435" s="1"/>
      <c r="EG435" s="1"/>
      <c r="EH435" s="1"/>
      <c r="EI435" s="1"/>
      <c r="EJ435" s="1"/>
      <c r="EK435" s="1"/>
      <c r="EL435" s="1"/>
      <c r="EM435" s="1"/>
      <c r="EN435" s="1"/>
      <c r="EO435" s="1"/>
      <c r="EP435" s="1"/>
      <c r="EQ435" s="1"/>
      <c r="ER435" s="1"/>
      <c r="ES435" s="1"/>
      <c r="ET435" s="1"/>
      <c r="EU435" s="1"/>
      <c r="EV435" s="1"/>
      <c r="EW435" s="1"/>
      <c r="EX435" s="1"/>
      <c r="EY435" s="1"/>
      <c r="EZ435" s="1"/>
      <c r="FA435" s="1"/>
      <c r="FB435" s="1"/>
      <c r="FC435" s="1"/>
      <c r="FD435" s="1"/>
      <c r="FE435" s="1"/>
      <c r="FF435" s="1"/>
      <c r="FG435" s="1"/>
      <c r="FH435" s="1"/>
      <c r="FI435" s="1"/>
      <c r="FJ435" s="1"/>
      <c r="FK435" s="1"/>
      <c r="FL435" s="1"/>
      <c r="FM435" s="1"/>
      <c r="FN435" s="1"/>
      <c r="FO435" s="1"/>
      <c r="FP435" s="1"/>
      <c r="FQ435" s="1"/>
      <c r="FR435" s="1"/>
      <c r="FS435" s="1"/>
      <c r="FT435" s="1"/>
      <c r="FU435" s="1"/>
      <c r="FV435" s="1"/>
      <c r="FW435" s="1"/>
      <c r="FX435" s="1"/>
      <c r="FY435" s="1"/>
      <c r="FZ435" s="1"/>
      <c r="GA435" s="1"/>
      <c r="GB435" s="1"/>
      <c r="GC435" s="1"/>
      <c r="GD435" s="1"/>
      <c r="GE435" s="1"/>
      <c r="GF435" s="1"/>
      <c r="GG435" s="1"/>
      <c r="GH435" s="1"/>
      <c r="GI435" s="1"/>
      <c r="GJ435" s="1"/>
      <c r="GK435" s="1"/>
      <c r="GL435" s="1"/>
      <c r="GM435" s="1"/>
      <c r="GN435" s="1"/>
      <c r="GO435" s="1"/>
      <c r="GP435" s="1"/>
      <c r="GQ435" s="1"/>
      <c r="GR435" s="1"/>
      <c r="GS435" s="1"/>
      <c r="GT435" s="1"/>
      <c r="GU435" s="1"/>
      <c r="GV435" s="1"/>
      <c r="GW435" s="1"/>
      <c r="GX435" s="1"/>
      <c r="GY435" s="1"/>
      <c r="GZ435" s="1"/>
      <c r="HA435" s="1"/>
      <c r="HB435" s="1"/>
      <c r="HC435" s="1"/>
      <c r="HD435" s="1"/>
      <c r="HE435" s="1"/>
      <c r="HF435" s="1"/>
      <c r="HG435" s="1"/>
      <c r="HH435" s="1"/>
      <c r="HI435" s="1"/>
      <c r="HJ435" s="1"/>
      <c r="HK435" s="1"/>
      <c r="HL435" s="1"/>
      <c r="HM435" s="1"/>
      <c r="HN435" s="1"/>
      <c r="HO435" s="1"/>
      <c r="HP435" s="1"/>
      <c r="HQ435" s="1"/>
      <c r="HR435" s="1"/>
      <c r="HS435" s="1"/>
      <c r="HT435" s="1"/>
      <c r="HU435" s="1"/>
      <c r="HV435" s="1"/>
      <c r="HW435" s="1"/>
      <c r="HX435" s="1"/>
      <c r="HY435" s="1"/>
      <c r="HZ435" s="1"/>
      <c r="IA435" s="1"/>
      <c r="IB435" s="1"/>
      <c r="IC435" s="1"/>
      <c r="ID435" s="1"/>
      <c r="IE435" s="1"/>
      <c r="IF435" s="1"/>
    </row>
    <row r="436" spans="1:240" s="2" customFormat="1" ht="4.5" customHeight="1">
      <c r="A436" s="1"/>
      <c r="B436" s="470"/>
      <c r="C436" s="418"/>
      <c r="D436" s="464"/>
      <c r="E436" s="287"/>
      <c r="F436" s="288"/>
      <c r="G436" s="288"/>
      <c r="H436" s="288"/>
      <c r="I436" s="288"/>
      <c r="J436" s="288"/>
      <c r="K436" s="288"/>
      <c r="L436" s="288"/>
      <c r="M436" s="288"/>
      <c r="N436" s="288"/>
      <c r="O436" s="288"/>
      <c r="P436" s="288"/>
      <c r="Q436" s="288"/>
      <c r="R436" s="288"/>
      <c r="S436" s="288"/>
      <c r="T436" s="288"/>
      <c r="U436" s="288"/>
      <c r="V436" s="288"/>
      <c r="W436" s="288"/>
      <c r="X436" s="288"/>
      <c r="Y436" s="288"/>
      <c r="Z436" s="288"/>
      <c r="AA436" s="288"/>
      <c r="AB436" s="288"/>
      <c r="AC436" s="288"/>
      <c r="AD436" s="289"/>
    </row>
    <row r="437" spans="1:240" s="52" customFormat="1" ht="13.5" customHeight="1">
      <c r="B437" s="471" t="s">
        <v>34</v>
      </c>
      <c r="C437" s="471"/>
      <c r="D437" s="471"/>
      <c r="E437" s="471"/>
      <c r="F437" s="195"/>
      <c r="G437" s="195"/>
      <c r="H437" s="195"/>
      <c r="I437" s="195"/>
      <c r="J437" s="195"/>
      <c r="K437" s="195"/>
      <c r="L437" s="195"/>
      <c r="M437" s="195"/>
      <c r="N437" s="195"/>
      <c r="O437" s="195"/>
      <c r="P437" s="195"/>
      <c r="Q437" s="195"/>
      <c r="R437" s="195"/>
      <c r="S437" s="195"/>
      <c r="T437" s="195"/>
      <c r="U437" s="195"/>
      <c r="V437" s="195"/>
      <c r="W437" s="195"/>
      <c r="X437" s="195"/>
      <c r="Y437" s="195"/>
      <c r="Z437" s="195"/>
      <c r="AA437" s="195"/>
      <c r="AB437" s="195"/>
      <c r="AC437" s="195"/>
      <c r="AD437" s="195"/>
    </row>
    <row r="438" spans="1:240" s="52" customFormat="1" ht="11.25">
      <c r="B438" s="53" t="s">
        <v>36</v>
      </c>
      <c r="C438" s="291" t="s">
        <v>337</v>
      </c>
      <c r="D438" s="291"/>
      <c r="E438" s="291"/>
      <c r="F438" s="291"/>
      <c r="G438" s="291"/>
      <c r="H438" s="291"/>
      <c r="I438" s="291"/>
      <c r="J438" s="291"/>
      <c r="K438" s="291"/>
      <c r="L438" s="291"/>
      <c r="M438" s="291"/>
      <c r="N438" s="291"/>
      <c r="O438" s="291"/>
      <c r="P438" s="291"/>
      <c r="Q438" s="291"/>
      <c r="R438" s="291"/>
      <c r="S438" s="291"/>
      <c r="T438" s="291"/>
      <c r="U438" s="291"/>
      <c r="V438" s="291"/>
      <c r="W438" s="291"/>
      <c r="X438" s="291"/>
      <c r="Y438" s="291"/>
      <c r="Z438" s="291"/>
      <c r="AA438" s="291"/>
      <c r="AB438" s="291"/>
      <c r="AC438" s="291"/>
      <c r="AD438" s="291"/>
    </row>
    <row r="439" spans="1:240" s="52" customFormat="1" ht="22.5" customHeight="1">
      <c r="B439" s="53" t="s">
        <v>37</v>
      </c>
      <c r="C439" s="291" t="s">
        <v>338</v>
      </c>
      <c r="D439" s="291"/>
      <c r="E439" s="291"/>
      <c r="F439" s="291"/>
      <c r="G439" s="291"/>
      <c r="H439" s="291"/>
      <c r="I439" s="291"/>
      <c r="J439" s="291"/>
      <c r="K439" s="291"/>
      <c r="L439" s="291"/>
      <c r="M439" s="291"/>
      <c r="N439" s="291"/>
      <c r="O439" s="291"/>
      <c r="P439" s="291"/>
      <c r="Q439" s="291"/>
      <c r="R439" s="291"/>
      <c r="S439" s="291"/>
      <c r="T439" s="291"/>
      <c r="U439" s="291"/>
      <c r="V439" s="291"/>
      <c r="W439" s="291"/>
      <c r="X439" s="291"/>
      <c r="Y439" s="291"/>
      <c r="Z439" s="291"/>
      <c r="AA439" s="291"/>
      <c r="AB439" s="291"/>
      <c r="AC439" s="291"/>
      <c r="AD439" s="291"/>
    </row>
    <row r="440" spans="1:240" s="52" customFormat="1" ht="36" customHeight="1">
      <c r="B440" s="53" t="s">
        <v>38</v>
      </c>
      <c r="C440" s="291" t="s">
        <v>339</v>
      </c>
      <c r="D440" s="291"/>
      <c r="E440" s="291"/>
      <c r="F440" s="291"/>
      <c r="G440" s="291"/>
      <c r="H440" s="291"/>
      <c r="I440" s="291"/>
      <c r="J440" s="291"/>
      <c r="K440" s="291"/>
      <c r="L440" s="291"/>
      <c r="M440" s="291"/>
      <c r="N440" s="291"/>
      <c r="O440" s="291"/>
      <c r="P440" s="291"/>
      <c r="Q440" s="291"/>
      <c r="R440" s="291"/>
      <c r="S440" s="291"/>
      <c r="T440" s="291"/>
      <c r="U440" s="291"/>
      <c r="V440" s="291"/>
      <c r="W440" s="291"/>
      <c r="X440" s="291"/>
      <c r="Y440" s="291"/>
      <c r="Z440" s="291"/>
      <c r="AA440" s="291"/>
      <c r="AB440" s="291"/>
      <c r="AC440" s="291"/>
      <c r="AD440" s="291"/>
    </row>
    <row r="441" spans="1:240" s="52" customFormat="1" ht="22.5" customHeight="1">
      <c r="B441" s="53" t="s">
        <v>39</v>
      </c>
      <c r="C441" s="291" t="s">
        <v>340</v>
      </c>
      <c r="D441" s="291"/>
      <c r="E441" s="291"/>
      <c r="F441" s="291"/>
      <c r="G441" s="291"/>
      <c r="H441" s="291"/>
      <c r="I441" s="291"/>
      <c r="J441" s="291"/>
      <c r="K441" s="291"/>
      <c r="L441" s="291"/>
      <c r="M441" s="291"/>
      <c r="N441" s="291"/>
      <c r="O441" s="291"/>
      <c r="P441" s="291"/>
      <c r="Q441" s="291"/>
      <c r="R441" s="291"/>
      <c r="S441" s="291"/>
      <c r="T441" s="291"/>
      <c r="U441" s="291"/>
      <c r="V441" s="291"/>
      <c r="W441" s="291"/>
      <c r="X441" s="291"/>
      <c r="Y441" s="291"/>
      <c r="Z441" s="291"/>
      <c r="AA441" s="291"/>
      <c r="AB441" s="291"/>
      <c r="AC441" s="291"/>
      <c r="AD441" s="291"/>
    </row>
    <row r="442" spans="1:240" s="52" customFormat="1" ht="11.25" hidden="1">
      <c r="B442" s="53"/>
      <c r="C442" s="291"/>
      <c r="D442" s="291"/>
      <c r="E442" s="291"/>
      <c r="F442" s="291"/>
      <c r="G442" s="291"/>
      <c r="H442" s="291"/>
      <c r="I442" s="291"/>
      <c r="J442" s="291"/>
      <c r="K442" s="291"/>
      <c r="L442" s="291"/>
      <c r="M442" s="291"/>
      <c r="N442" s="291"/>
      <c r="O442" s="291"/>
      <c r="P442" s="291"/>
      <c r="Q442" s="291"/>
      <c r="R442" s="291"/>
      <c r="S442" s="291"/>
      <c r="T442" s="291"/>
      <c r="U442" s="291"/>
      <c r="V442" s="291"/>
      <c r="W442" s="291"/>
      <c r="X442" s="291"/>
      <c r="Y442" s="291"/>
      <c r="Z442" s="291"/>
      <c r="AA442" s="291"/>
      <c r="AB442" s="291"/>
      <c r="AC442" s="291"/>
      <c r="AD442" s="291"/>
    </row>
    <row r="443" spans="1:240" s="2" customFormat="1" ht="33.75" customHeight="1">
      <c r="B443" s="53" t="s">
        <v>96</v>
      </c>
      <c r="C443" s="291" t="s">
        <v>380</v>
      </c>
      <c r="D443" s="291"/>
      <c r="E443" s="291"/>
      <c r="F443" s="291"/>
      <c r="G443" s="291"/>
      <c r="H443" s="291"/>
      <c r="I443" s="291"/>
      <c r="J443" s="291"/>
      <c r="K443" s="291"/>
      <c r="L443" s="291"/>
      <c r="M443" s="291"/>
      <c r="N443" s="291"/>
      <c r="O443" s="291"/>
      <c r="P443" s="291"/>
      <c r="Q443" s="291"/>
      <c r="R443" s="291"/>
      <c r="S443" s="291"/>
      <c r="T443" s="291"/>
      <c r="U443" s="291"/>
      <c r="V443" s="291"/>
      <c r="W443" s="291"/>
      <c r="X443" s="291"/>
      <c r="Y443" s="291"/>
      <c r="Z443" s="291"/>
      <c r="AA443" s="291"/>
      <c r="AB443" s="291"/>
      <c r="AC443" s="291"/>
      <c r="AD443" s="291"/>
    </row>
    <row r="444" spans="1:240" s="2" customFormat="1" ht="11.25" customHeight="1">
      <c r="B444" s="23" t="s">
        <v>45</v>
      </c>
      <c r="C444" s="292" t="s">
        <v>309</v>
      </c>
      <c r="D444" s="292"/>
      <c r="E444" s="292"/>
      <c r="F444" s="292"/>
      <c r="G444" s="292"/>
      <c r="H444" s="292"/>
      <c r="I444" s="292"/>
      <c r="J444" s="292"/>
      <c r="K444" s="292"/>
      <c r="L444" s="292"/>
      <c r="M444" s="292"/>
      <c r="N444" s="292"/>
      <c r="O444" s="292"/>
      <c r="P444" s="292"/>
      <c r="Q444" s="292"/>
      <c r="R444" s="292"/>
      <c r="S444" s="292"/>
      <c r="T444" s="292"/>
      <c r="U444" s="292"/>
      <c r="V444" s="292"/>
      <c r="W444" s="292"/>
      <c r="X444" s="292"/>
      <c r="Y444" s="292"/>
      <c r="Z444" s="292"/>
      <c r="AA444" s="292"/>
      <c r="AB444" s="292"/>
      <c r="AC444" s="292"/>
      <c r="AD444" s="292"/>
    </row>
    <row r="445" spans="1:240" s="2" customFormat="1" ht="24.75" customHeight="1">
      <c r="B445" s="23" t="s">
        <v>46</v>
      </c>
      <c r="C445" s="291" t="s">
        <v>367</v>
      </c>
      <c r="D445" s="291"/>
      <c r="E445" s="291"/>
      <c r="F445" s="291"/>
      <c r="G445" s="291"/>
      <c r="H445" s="291"/>
      <c r="I445" s="291"/>
      <c r="J445" s="291"/>
      <c r="K445" s="291"/>
      <c r="L445" s="291"/>
      <c r="M445" s="291"/>
      <c r="N445" s="291"/>
      <c r="O445" s="291"/>
      <c r="P445" s="291"/>
      <c r="Q445" s="291"/>
      <c r="R445" s="291"/>
      <c r="S445" s="291"/>
      <c r="T445" s="291"/>
      <c r="U445" s="291"/>
      <c r="V445" s="291"/>
      <c r="W445" s="291"/>
      <c r="X445" s="291"/>
      <c r="Y445" s="291"/>
      <c r="Z445" s="291"/>
      <c r="AA445" s="291"/>
      <c r="AB445" s="291"/>
      <c r="AC445" s="291"/>
      <c r="AD445" s="291"/>
    </row>
    <row r="446" spans="1:240" s="2" customFormat="1" ht="24" customHeight="1">
      <c r="B446" s="23"/>
      <c r="C446" s="293" t="s">
        <v>341</v>
      </c>
      <c r="D446" s="293"/>
      <c r="E446" s="293"/>
      <c r="F446" s="293"/>
      <c r="G446" s="293"/>
      <c r="H446" s="293"/>
      <c r="I446" s="293"/>
      <c r="J446" s="293"/>
      <c r="K446" s="293"/>
      <c r="L446" s="293"/>
      <c r="M446" s="293"/>
      <c r="N446" s="293"/>
      <c r="O446" s="293"/>
      <c r="P446" s="293"/>
      <c r="Q446" s="293"/>
      <c r="R446" s="293"/>
      <c r="S446" s="293"/>
      <c r="T446" s="293"/>
      <c r="U446" s="293"/>
      <c r="V446" s="293"/>
      <c r="W446" s="293"/>
      <c r="X446" s="293"/>
      <c r="Y446" s="293"/>
      <c r="Z446" s="293"/>
      <c r="AA446" s="293"/>
      <c r="AB446" s="293"/>
      <c r="AC446" s="293"/>
      <c r="AD446" s="293"/>
    </row>
    <row r="447" spans="1:240" s="2" customFormat="1" ht="33.75" customHeight="1">
      <c r="A447" s="57"/>
      <c r="B447" s="198" t="s">
        <v>47</v>
      </c>
      <c r="C447" s="293" t="s">
        <v>310</v>
      </c>
      <c r="D447" s="293"/>
      <c r="E447" s="293"/>
      <c r="F447" s="293"/>
      <c r="G447" s="293"/>
      <c r="H447" s="293"/>
      <c r="I447" s="293"/>
      <c r="J447" s="293"/>
      <c r="K447" s="293"/>
      <c r="L447" s="293"/>
      <c r="M447" s="293"/>
      <c r="N447" s="293"/>
      <c r="O447" s="293"/>
      <c r="P447" s="293"/>
      <c r="Q447" s="293"/>
      <c r="R447" s="293"/>
      <c r="S447" s="293"/>
      <c r="T447" s="293"/>
      <c r="U447" s="293"/>
      <c r="V447" s="293"/>
      <c r="W447" s="293"/>
      <c r="X447" s="293"/>
      <c r="Y447" s="293"/>
      <c r="Z447" s="293"/>
      <c r="AA447" s="293"/>
      <c r="AB447" s="293"/>
      <c r="AC447" s="293"/>
      <c r="AD447" s="293"/>
      <c r="AE447" s="211"/>
      <c r="AF447" s="211"/>
      <c r="AG447" s="211"/>
      <c r="AH447" s="211"/>
      <c r="AI447" s="211"/>
      <c r="AJ447" s="211"/>
      <c r="AK447" s="211"/>
      <c r="AL447" s="211"/>
      <c r="AM447" s="211"/>
      <c r="AN447" s="211"/>
      <c r="AO447" s="211"/>
      <c r="AP447" s="211"/>
      <c r="AQ447" s="211"/>
      <c r="AR447" s="211"/>
      <c r="AS447" s="211"/>
      <c r="AT447" s="211"/>
      <c r="AU447" s="211"/>
      <c r="AV447" s="211"/>
      <c r="AW447" s="211"/>
      <c r="AX447" s="211"/>
      <c r="AY447" s="211"/>
      <c r="AZ447" s="211"/>
      <c r="BA447" s="211"/>
      <c r="BB447" s="211"/>
      <c r="BC447" s="211"/>
      <c r="BD447" s="211"/>
      <c r="BE447" s="211"/>
      <c r="BF447" s="211"/>
      <c r="BG447" s="211"/>
      <c r="BH447" s="211"/>
      <c r="BI447" s="211"/>
      <c r="BJ447" s="211"/>
      <c r="BK447" s="211"/>
      <c r="BL447" s="211"/>
      <c r="BM447" s="211"/>
      <c r="BN447" s="211"/>
      <c r="BO447" s="211"/>
      <c r="BP447" s="211"/>
      <c r="BQ447" s="211"/>
      <c r="BR447" s="211"/>
      <c r="BS447" s="211"/>
      <c r="BT447" s="211"/>
      <c r="BU447" s="211"/>
      <c r="BV447" s="211"/>
      <c r="BW447" s="211"/>
      <c r="BX447" s="211"/>
      <c r="BY447" s="211"/>
      <c r="BZ447" s="211"/>
      <c r="CA447" s="211"/>
      <c r="CB447" s="211"/>
      <c r="CC447" s="211"/>
      <c r="CD447" s="211"/>
      <c r="CE447" s="211"/>
      <c r="CF447" s="211"/>
      <c r="CG447" s="211"/>
      <c r="CH447" s="211"/>
      <c r="CI447" s="211"/>
      <c r="CJ447" s="211"/>
      <c r="CK447" s="211"/>
      <c r="CL447" s="211"/>
      <c r="CM447" s="211"/>
      <c r="CN447" s="211"/>
      <c r="CO447" s="211"/>
      <c r="CP447" s="211"/>
      <c r="CQ447" s="211"/>
      <c r="CR447" s="211"/>
      <c r="CS447" s="211"/>
      <c r="CT447" s="211"/>
      <c r="CU447" s="211"/>
      <c r="CV447" s="211"/>
      <c r="CW447" s="211"/>
      <c r="CX447" s="211"/>
      <c r="CY447" s="211"/>
      <c r="CZ447" s="211"/>
      <c r="DA447" s="211"/>
      <c r="DB447" s="211"/>
      <c r="DC447" s="211"/>
      <c r="DD447" s="211"/>
      <c r="DE447" s="211"/>
      <c r="DF447" s="211"/>
      <c r="DG447" s="211"/>
      <c r="DH447" s="211"/>
      <c r="DI447" s="211"/>
      <c r="DJ447" s="211"/>
      <c r="DK447" s="211"/>
      <c r="DL447" s="211"/>
      <c r="DM447" s="211"/>
      <c r="DN447" s="211"/>
      <c r="DO447" s="211"/>
      <c r="DP447" s="211"/>
      <c r="DQ447" s="211"/>
      <c r="DR447" s="211"/>
      <c r="DS447" s="211"/>
      <c r="DT447" s="211"/>
      <c r="DU447" s="211"/>
      <c r="DV447" s="211"/>
      <c r="DW447" s="211"/>
      <c r="DX447" s="211"/>
      <c r="DY447" s="211"/>
      <c r="DZ447" s="211"/>
      <c r="EA447" s="211"/>
      <c r="EB447" s="211"/>
      <c r="EC447" s="211"/>
      <c r="ED447" s="211"/>
      <c r="EE447" s="211"/>
      <c r="EF447" s="211"/>
      <c r="EG447" s="211"/>
      <c r="EH447" s="211"/>
      <c r="EI447" s="211"/>
      <c r="EJ447" s="211"/>
      <c r="EK447" s="211"/>
      <c r="EL447" s="211"/>
      <c r="EM447" s="211"/>
      <c r="EN447" s="211"/>
      <c r="EO447" s="211"/>
      <c r="EP447" s="211"/>
      <c r="EQ447" s="211"/>
      <c r="ER447" s="211"/>
      <c r="ES447" s="211"/>
      <c r="ET447" s="211"/>
      <c r="EU447" s="211"/>
      <c r="EV447" s="211"/>
      <c r="EW447" s="211"/>
      <c r="EX447" s="211"/>
      <c r="EY447" s="211"/>
      <c r="EZ447" s="211"/>
      <c r="FA447" s="211"/>
      <c r="FB447" s="211"/>
      <c r="FC447" s="211"/>
      <c r="FD447" s="211"/>
      <c r="FE447" s="211"/>
      <c r="FF447" s="211"/>
      <c r="FG447" s="211"/>
      <c r="FH447" s="211"/>
      <c r="FI447" s="211"/>
      <c r="FJ447" s="211"/>
      <c r="FK447" s="211"/>
      <c r="FL447" s="211"/>
      <c r="FM447" s="211"/>
      <c r="FN447" s="211"/>
      <c r="FO447" s="211"/>
      <c r="FP447" s="211"/>
      <c r="FQ447" s="211"/>
      <c r="FR447" s="211"/>
      <c r="FS447" s="211"/>
      <c r="FT447" s="211"/>
      <c r="FU447" s="211"/>
      <c r="FV447" s="211"/>
      <c r="FW447" s="211"/>
      <c r="FX447" s="211"/>
      <c r="FY447" s="211"/>
      <c r="FZ447" s="211"/>
      <c r="GA447" s="211"/>
      <c r="GB447" s="211"/>
      <c r="GC447" s="211"/>
      <c r="GD447" s="211"/>
      <c r="GE447" s="211"/>
      <c r="GF447" s="211"/>
      <c r="GG447" s="211"/>
      <c r="GH447" s="211"/>
      <c r="GI447" s="211"/>
      <c r="GJ447" s="211"/>
      <c r="GK447" s="211"/>
      <c r="GL447" s="211"/>
      <c r="GM447" s="211"/>
      <c r="GN447" s="211"/>
      <c r="GO447" s="211"/>
      <c r="GP447" s="211"/>
      <c r="GQ447" s="211"/>
      <c r="GR447" s="211"/>
      <c r="GS447" s="211"/>
      <c r="GT447" s="211"/>
      <c r="GU447" s="211"/>
      <c r="GV447" s="211"/>
      <c r="GW447" s="211"/>
      <c r="GX447" s="211"/>
      <c r="GY447" s="211"/>
      <c r="GZ447" s="211"/>
      <c r="HA447" s="211"/>
      <c r="HB447" s="211"/>
      <c r="HC447" s="211"/>
      <c r="HD447" s="211"/>
      <c r="HE447" s="211"/>
      <c r="HF447" s="211"/>
      <c r="HG447" s="211"/>
      <c r="HH447" s="211"/>
      <c r="HI447" s="211"/>
      <c r="HJ447" s="211"/>
      <c r="HK447" s="211"/>
      <c r="HL447" s="211"/>
      <c r="HM447" s="211"/>
      <c r="HN447" s="211"/>
      <c r="HO447" s="211"/>
      <c r="HP447" s="211"/>
      <c r="HQ447" s="211"/>
      <c r="HR447" s="211"/>
      <c r="HS447" s="211"/>
      <c r="HT447" s="211"/>
      <c r="HU447" s="211"/>
      <c r="HV447" s="211"/>
      <c r="HW447" s="211"/>
      <c r="HX447" s="211"/>
      <c r="HY447" s="211"/>
      <c r="HZ447" s="211"/>
      <c r="IA447" s="211"/>
      <c r="IB447" s="211"/>
      <c r="IC447" s="211"/>
      <c r="ID447" s="211"/>
      <c r="IE447" s="211"/>
      <c r="IF447" s="211"/>
    </row>
    <row r="448" spans="1:240" s="2" customFormat="1" ht="20.25" customHeight="1">
      <c r="A448" s="246"/>
      <c r="B448" s="41"/>
      <c r="C448" s="240"/>
      <c r="D448" s="240"/>
      <c r="E448" s="240"/>
      <c r="F448" s="240"/>
      <c r="G448" s="240"/>
      <c r="H448" s="240"/>
      <c r="I448" s="240"/>
      <c r="J448" s="240"/>
      <c r="K448" s="240"/>
      <c r="L448" s="240"/>
      <c r="M448" s="240"/>
      <c r="N448" s="240"/>
      <c r="O448" s="240"/>
      <c r="P448" s="240"/>
      <c r="Q448" s="240"/>
      <c r="R448" s="240"/>
      <c r="S448" s="240"/>
      <c r="T448" s="240"/>
      <c r="U448" s="240"/>
      <c r="V448" s="240"/>
      <c r="W448" s="240"/>
      <c r="X448" s="240"/>
      <c r="Y448" s="240"/>
      <c r="Z448" s="240"/>
      <c r="AA448" s="240"/>
      <c r="AB448" s="240"/>
      <c r="AC448" s="240"/>
      <c r="AD448" s="240"/>
      <c r="AE448" s="247"/>
      <c r="AF448" s="247"/>
      <c r="AG448" s="247"/>
      <c r="AH448" s="247"/>
      <c r="AI448" s="247"/>
      <c r="AJ448" s="247"/>
      <c r="AK448" s="247"/>
      <c r="AL448" s="247"/>
      <c r="AM448" s="247"/>
      <c r="AN448" s="247"/>
      <c r="AO448" s="247"/>
      <c r="AP448" s="247"/>
      <c r="AQ448" s="247"/>
      <c r="AR448" s="247"/>
      <c r="AS448" s="247"/>
      <c r="AT448" s="247"/>
      <c r="AU448" s="247"/>
      <c r="AV448" s="247"/>
      <c r="AW448" s="247"/>
      <c r="AX448" s="247"/>
      <c r="AY448" s="247"/>
      <c r="AZ448" s="247"/>
      <c r="BA448" s="247"/>
      <c r="BB448" s="247"/>
      <c r="BC448" s="247"/>
      <c r="BD448" s="247"/>
      <c r="BE448" s="247"/>
      <c r="BF448" s="247"/>
      <c r="BG448" s="247"/>
      <c r="BH448" s="247"/>
      <c r="BI448" s="247"/>
      <c r="BJ448" s="247"/>
      <c r="BK448" s="247"/>
      <c r="BL448" s="247"/>
      <c r="BM448" s="247"/>
      <c r="BN448" s="247"/>
      <c r="BO448" s="247"/>
      <c r="BP448" s="247"/>
      <c r="BQ448" s="247"/>
      <c r="BR448" s="247"/>
      <c r="BS448" s="247"/>
      <c r="BT448" s="247"/>
      <c r="BU448" s="247"/>
      <c r="BV448" s="247"/>
      <c r="BW448" s="247"/>
      <c r="BX448" s="247"/>
      <c r="BY448" s="247"/>
      <c r="BZ448" s="247"/>
      <c r="CA448" s="247"/>
      <c r="CB448" s="247"/>
      <c r="CC448" s="247"/>
      <c r="CD448" s="247"/>
      <c r="CE448" s="247"/>
      <c r="CF448" s="247"/>
      <c r="CG448" s="247"/>
      <c r="CH448" s="247"/>
      <c r="CI448" s="247"/>
      <c r="CJ448" s="247"/>
      <c r="CK448" s="247"/>
      <c r="CL448" s="247"/>
      <c r="CM448" s="247"/>
      <c r="CN448" s="247"/>
      <c r="CO448" s="247"/>
      <c r="CP448" s="247"/>
      <c r="CQ448" s="247"/>
      <c r="CR448" s="247"/>
      <c r="CS448" s="247"/>
      <c r="CT448" s="247"/>
      <c r="CU448" s="247"/>
      <c r="CV448" s="247"/>
      <c r="CW448" s="247"/>
      <c r="CX448" s="247"/>
      <c r="CY448" s="247"/>
      <c r="CZ448" s="247"/>
      <c r="DA448" s="247"/>
      <c r="DB448" s="247"/>
      <c r="DC448" s="247"/>
      <c r="DD448" s="247"/>
      <c r="DE448" s="247"/>
      <c r="DF448" s="247"/>
      <c r="DG448" s="247"/>
      <c r="DH448" s="247"/>
      <c r="DI448" s="247"/>
      <c r="DJ448" s="247"/>
      <c r="DK448" s="247"/>
      <c r="DL448" s="247"/>
      <c r="DM448" s="247"/>
      <c r="DN448" s="247"/>
      <c r="DO448" s="247"/>
      <c r="DP448" s="247"/>
      <c r="DQ448" s="247"/>
      <c r="DR448" s="247"/>
      <c r="DS448" s="247"/>
      <c r="DT448" s="247"/>
      <c r="DU448" s="247"/>
      <c r="DV448" s="247"/>
      <c r="DW448" s="247"/>
      <c r="DX448" s="247"/>
      <c r="DY448" s="247"/>
      <c r="DZ448" s="247"/>
      <c r="EA448" s="247"/>
      <c r="EB448" s="247"/>
      <c r="EC448" s="247"/>
      <c r="ED448" s="247"/>
      <c r="EE448" s="247"/>
      <c r="EF448" s="247"/>
      <c r="EG448" s="247"/>
      <c r="EH448" s="247"/>
      <c r="EI448" s="247"/>
      <c r="EJ448" s="247"/>
      <c r="EK448" s="247"/>
      <c r="EL448" s="247"/>
      <c r="EM448" s="247"/>
      <c r="EN448" s="247"/>
      <c r="EO448" s="247"/>
      <c r="EP448" s="247"/>
      <c r="EQ448" s="247"/>
      <c r="ER448" s="247"/>
      <c r="ES448" s="247"/>
      <c r="ET448" s="247"/>
      <c r="EU448" s="247"/>
      <c r="EV448" s="247"/>
      <c r="EW448" s="247"/>
      <c r="EX448" s="247"/>
      <c r="EY448" s="247"/>
      <c r="EZ448" s="247"/>
      <c r="FA448" s="247"/>
      <c r="FB448" s="247"/>
      <c r="FC448" s="247"/>
      <c r="FD448" s="247"/>
      <c r="FE448" s="247"/>
      <c r="FF448" s="247"/>
      <c r="FG448" s="247"/>
      <c r="FH448" s="247"/>
      <c r="FI448" s="247"/>
      <c r="FJ448" s="247"/>
      <c r="FK448" s="247"/>
      <c r="FL448" s="247"/>
      <c r="FM448" s="247"/>
      <c r="FN448" s="247"/>
      <c r="FO448" s="247"/>
      <c r="FP448" s="247"/>
      <c r="FQ448" s="247"/>
      <c r="FR448" s="247"/>
      <c r="FS448" s="247"/>
      <c r="FT448" s="247"/>
      <c r="FU448" s="247"/>
      <c r="FV448" s="247"/>
      <c r="FW448" s="247"/>
      <c r="FX448" s="247"/>
      <c r="FY448" s="247"/>
      <c r="FZ448" s="247"/>
      <c r="GA448" s="247"/>
      <c r="GB448" s="247"/>
      <c r="GC448" s="247"/>
      <c r="GD448" s="247"/>
      <c r="GE448" s="247"/>
      <c r="GF448" s="247"/>
      <c r="GG448" s="247"/>
      <c r="GH448" s="247"/>
      <c r="GI448" s="247"/>
      <c r="GJ448" s="247"/>
      <c r="GK448" s="247"/>
      <c r="GL448" s="247"/>
      <c r="GM448" s="247"/>
      <c r="GN448" s="247"/>
      <c r="GO448" s="247"/>
      <c r="GP448" s="247"/>
      <c r="GQ448" s="247"/>
      <c r="GR448" s="247"/>
      <c r="GS448" s="247"/>
      <c r="GT448" s="247"/>
      <c r="GU448" s="247"/>
      <c r="GV448" s="247"/>
      <c r="GW448" s="247"/>
      <c r="GX448" s="247"/>
      <c r="GY448" s="247"/>
      <c r="GZ448" s="247"/>
      <c r="HA448" s="247"/>
      <c r="HB448" s="247"/>
      <c r="HC448" s="247"/>
      <c r="HD448" s="247"/>
      <c r="HE448" s="247"/>
      <c r="HF448" s="247"/>
      <c r="HG448" s="247"/>
      <c r="HH448" s="247"/>
      <c r="HI448" s="247"/>
      <c r="HJ448" s="247"/>
      <c r="HK448" s="247"/>
      <c r="HL448" s="247"/>
      <c r="HM448" s="247"/>
      <c r="HN448" s="247"/>
      <c r="HO448" s="247"/>
      <c r="HP448" s="247"/>
      <c r="HQ448" s="247"/>
      <c r="HR448" s="247"/>
      <c r="HS448" s="247"/>
      <c r="HT448" s="247"/>
      <c r="HU448" s="247"/>
      <c r="HV448" s="247"/>
      <c r="HW448" s="247"/>
      <c r="HX448" s="247"/>
      <c r="HY448" s="247"/>
      <c r="HZ448" s="247"/>
      <c r="IA448" s="247"/>
      <c r="IB448" s="247"/>
      <c r="IC448" s="247"/>
      <c r="ID448" s="247"/>
      <c r="IE448" s="247"/>
      <c r="IF448" s="247"/>
    </row>
    <row r="449" spans="1:30" ht="25.5" customHeight="1">
      <c r="A449" s="429" t="s">
        <v>385</v>
      </c>
      <c r="B449" s="429"/>
      <c r="C449" s="429"/>
      <c r="D449" s="429"/>
      <c r="E449" s="429"/>
      <c r="F449" s="429"/>
      <c r="G449" s="429"/>
      <c r="H449" s="429"/>
      <c r="I449" s="429"/>
      <c r="J449" s="429"/>
      <c r="K449" s="429"/>
      <c r="L449" s="429"/>
      <c r="M449" s="429"/>
      <c r="N449" s="429"/>
      <c r="O449" s="429"/>
      <c r="P449" s="429"/>
      <c r="Q449" s="429"/>
      <c r="R449" s="429"/>
      <c r="S449" s="429"/>
      <c r="T449" s="429"/>
      <c r="U449" s="429"/>
      <c r="V449" s="429"/>
      <c r="W449" s="429"/>
      <c r="X449" s="429"/>
      <c r="Y449" s="429"/>
      <c r="Z449" s="429"/>
      <c r="AA449" s="429"/>
      <c r="AB449" s="429"/>
      <c r="AC449" s="429"/>
      <c r="AD449" s="429"/>
    </row>
    <row r="450" spans="1:30" ht="12">
      <c r="A450" s="50"/>
      <c r="B450" s="50"/>
      <c r="C450" s="50"/>
      <c r="D450" s="50"/>
      <c r="E450" s="50"/>
      <c r="F450" s="50"/>
      <c r="G450" s="50"/>
      <c r="H450" s="50"/>
      <c r="I450" s="50"/>
      <c r="J450" s="50"/>
      <c r="K450" s="50"/>
      <c r="L450" s="196"/>
      <c r="M450" s="196"/>
      <c r="N450" s="196"/>
      <c r="O450" s="196"/>
      <c r="P450" s="196"/>
      <c r="Q450" s="196"/>
      <c r="R450" s="51"/>
      <c r="S450" s="51"/>
      <c r="T450" s="51"/>
      <c r="U450" s="51"/>
      <c r="V450" s="51"/>
      <c r="W450" s="51"/>
      <c r="X450" s="51"/>
      <c r="Y450" s="51"/>
      <c r="Z450" s="51"/>
      <c r="AA450" s="51"/>
      <c r="AB450" s="51"/>
      <c r="AC450" s="51"/>
      <c r="AD450" s="51"/>
    </row>
    <row r="451" spans="1:30" ht="32.25" customHeight="1">
      <c r="A451" s="244" t="s">
        <v>62</v>
      </c>
      <c r="B451" s="294" t="s">
        <v>389</v>
      </c>
      <c r="C451" s="294"/>
      <c r="D451" s="294"/>
      <c r="E451" s="294"/>
      <c r="F451" s="294"/>
      <c r="G451" s="294"/>
      <c r="H451" s="294"/>
      <c r="I451" s="294"/>
      <c r="J451" s="294"/>
      <c r="K451" s="294"/>
      <c r="L451" s="294"/>
      <c r="M451" s="294"/>
      <c r="N451" s="294"/>
      <c r="O451" s="294"/>
      <c r="P451" s="294"/>
      <c r="Q451" s="294"/>
      <c r="R451" s="294"/>
      <c r="S451" s="294"/>
      <c r="T451" s="294"/>
      <c r="U451" s="294"/>
      <c r="V451" s="294"/>
      <c r="W451" s="294"/>
      <c r="X451" s="294"/>
      <c r="Y451" s="294"/>
      <c r="Z451" s="294"/>
      <c r="AA451" s="294"/>
      <c r="AB451" s="294"/>
      <c r="AC451" s="294"/>
      <c r="AD451" s="294"/>
    </row>
    <row r="452" spans="1:30" s="2" customFormat="1" ht="2.25" customHeight="1">
      <c r="A452" s="13"/>
      <c r="B452" s="24"/>
      <c r="C452" s="1"/>
      <c r="D452" s="1"/>
      <c r="E452" s="1"/>
      <c r="F452" s="1"/>
      <c r="G452" s="1"/>
      <c r="H452" s="1"/>
      <c r="I452" s="1"/>
      <c r="J452" s="1"/>
      <c r="K452" s="1"/>
      <c r="L452" s="1"/>
      <c r="M452" s="1"/>
      <c r="N452" s="24"/>
      <c r="O452" s="1"/>
      <c r="P452" s="1"/>
      <c r="Q452" s="1"/>
      <c r="R452" s="1"/>
      <c r="S452" s="1"/>
      <c r="T452" s="1"/>
      <c r="U452" s="1"/>
      <c r="V452" s="1"/>
      <c r="W452" s="1"/>
      <c r="X452" s="1"/>
      <c r="Y452" s="1"/>
      <c r="Z452" s="1"/>
      <c r="AA452" s="1"/>
      <c r="AB452" s="1"/>
      <c r="AC452" s="1"/>
      <c r="AD452" s="1"/>
    </row>
    <row r="453" spans="1:30" ht="27.75" customHeight="1">
      <c r="A453" s="245" t="s">
        <v>381</v>
      </c>
      <c r="B453" s="295" t="s">
        <v>384</v>
      </c>
      <c r="C453" s="295"/>
      <c r="D453" s="295"/>
      <c r="E453" s="295"/>
      <c r="F453" s="295"/>
      <c r="G453" s="295"/>
      <c r="H453" s="295"/>
      <c r="I453" s="295"/>
      <c r="J453" s="295"/>
      <c r="K453" s="295"/>
      <c r="L453" s="295"/>
      <c r="M453" s="295"/>
      <c r="N453" s="295"/>
      <c r="O453" s="295"/>
      <c r="P453" s="295"/>
      <c r="Q453" s="295"/>
      <c r="R453" s="295"/>
      <c r="S453" s="295"/>
      <c r="T453" s="295"/>
      <c r="U453" s="295"/>
      <c r="V453" s="295"/>
      <c r="W453" s="295"/>
      <c r="X453" s="295"/>
      <c r="Y453" s="295"/>
      <c r="Z453" s="295"/>
      <c r="AA453" s="295"/>
      <c r="AB453" s="295"/>
      <c r="AC453" s="295"/>
      <c r="AD453" s="245"/>
    </row>
    <row r="454" spans="1:30" s="2" customFormat="1" ht="15.75" customHeight="1">
      <c r="A454" s="1"/>
      <c r="B454" s="296" t="s">
        <v>27</v>
      </c>
      <c r="C454" s="297"/>
      <c r="D454" s="297"/>
      <c r="E454" s="298"/>
      <c r="F454" s="14" t="s">
        <v>11</v>
      </c>
      <c r="G454" s="299"/>
      <c r="H454" s="299"/>
      <c r="I454" s="299"/>
      <c r="J454" s="299"/>
      <c r="K454" s="299"/>
      <c r="L454" s="299"/>
      <c r="M454" s="299"/>
      <c r="N454" s="299"/>
      <c r="O454" s="299"/>
      <c r="P454" s="299"/>
      <c r="Q454" s="299"/>
      <c r="R454" s="299"/>
      <c r="S454" s="299"/>
      <c r="T454" s="299"/>
      <c r="U454" s="299"/>
      <c r="V454" s="299"/>
      <c r="W454" s="299"/>
      <c r="X454" s="299"/>
      <c r="Y454" s="299"/>
      <c r="Z454" s="299"/>
      <c r="AA454" s="299"/>
      <c r="AB454" s="299"/>
      <c r="AC454" s="241" t="s">
        <v>12</v>
      </c>
      <c r="AD454" s="11"/>
    </row>
    <row r="455" spans="1:30" ht="15.75" customHeight="1">
      <c r="B455" s="296" t="s">
        <v>1</v>
      </c>
      <c r="C455" s="297"/>
      <c r="D455" s="297"/>
      <c r="E455" s="298"/>
      <c r="F455" s="16" t="s">
        <v>32</v>
      </c>
      <c r="G455" s="89"/>
      <c r="H455" s="300" t="s">
        <v>14</v>
      </c>
      <c r="I455" s="300"/>
      <c r="J455" s="301"/>
      <c r="K455" s="17" t="s">
        <v>48</v>
      </c>
      <c r="L455" s="89"/>
      <c r="M455" s="300" t="s">
        <v>15</v>
      </c>
      <c r="N455" s="300"/>
      <c r="O455" s="300"/>
      <c r="P455" s="301"/>
      <c r="Q455" s="18" t="s">
        <v>49</v>
      </c>
      <c r="R455" s="89"/>
      <c r="S455" s="300" t="s">
        <v>16</v>
      </c>
      <c r="T455" s="300"/>
      <c r="U455" s="300"/>
      <c r="V455" s="299"/>
      <c r="W455" s="299"/>
      <c r="X455" s="299"/>
      <c r="Y455" s="299"/>
      <c r="Z455" s="299"/>
      <c r="AA455" s="299"/>
      <c r="AB455" s="299"/>
      <c r="AC455" s="243" t="s">
        <v>12</v>
      </c>
      <c r="AD455" s="12"/>
    </row>
    <row r="456" spans="1:30" ht="15.75" customHeight="1">
      <c r="B456" s="296" t="s">
        <v>4</v>
      </c>
      <c r="C456" s="297"/>
      <c r="D456" s="297"/>
      <c r="E456" s="298"/>
      <c r="F456" s="20" t="s">
        <v>26</v>
      </c>
      <c r="G456" s="302"/>
      <c r="H456" s="302"/>
      <c r="I456" s="302"/>
      <c r="J456" s="302"/>
      <c r="K456" s="302"/>
      <c r="L456" s="302"/>
      <c r="M456" s="302"/>
      <c r="N456" s="302"/>
      <c r="O456" s="302"/>
      <c r="P456" s="302"/>
      <c r="Q456" s="302"/>
      <c r="R456" s="302"/>
      <c r="S456" s="302"/>
      <c r="T456" s="302"/>
      <c r="U456" s="302"/>
      <c r="V456" s="302"/>
      <c r="W456" s="302"/>
      <c r="X456" s="302"/>
      <c r="Y456" s="302"/>
      <c r="Z456" s="302"/>
      <c r="AA456" s="302"/>
      <c r="AB456" s="302"/>
      <c r="AC456" s="241"/>
      <c r="AD456" s="12"/>
    </row>
    <row r="457" spans="1:30" ht="15.75" customHeight="1">
      <c r="B457" s="303" t="s">
        <v>144</v>
      </c>
      <c r="C457" s="304"/>
      <c r="D457" s="304"/>
      <c r="E457" s="305"/>
      <c r="F457" s="306" t="s">
        <v>90</v>
      </c>
      <c r="G457" s="306"/>
      <c r="H457" s="307"/>
      <c r="I457" s="307"/>
      <c r="J457" s="242" t="s">
        <v>9</v>
      </c>
      <c r="K457" s="307"/>
      <c r="L457" s="307"/>
      <c r="M457" s="242" t="s">
        <v>10</v>
      </c>
      <c r="N457" s="307"/>
      <c r="O457" s="307"/>
      <c r="P457" s="242" t="s">
        <v>8</v>
      </c>
      <c r="Q457" s="308"/>
      <c r="R457" s="308"/>
      <c r="S457" s="308"/>
      <c r="T457" s="308"/>
      <c r="U457" s="308"/>
      <c r="V457" s="308"/>
      <c r="W457" s="308"/>
      <c r="X457" s="308"/>
      <c r="Y457" s="308"/>
      <c r="Z457" s="308"/>
      <c r="AA457" s="308"/>
      <c r="AB457" s="308"/>
      <c r="AC457" s="309"/>
      <c r="AD457" s="12"/>
    </row>
    <row r="458" spans="1:30" s="2" customFormat="1" ht="15.75" customHeight="1">
      <c r="A458" s="1"/>
      <c r="B458" s="278" t="s">
        <v>31</v>
      </c>
      <c r="C458" s="281" t="s">
        <v>364</v>
      </c>
      <c r="D458" s="282"/>
      <c r="E458" s="282"/>
      <c r="F458" s="282"/>
      <c r="G458" s="282"/>
      <c r="H458" s="282"/>
      <c r="I458" s="282"/>
      <c r="J458" s="282"/>
      <c r="K458" s="282"/>
      <c r="L458" s="282"/>
      <c r="M458" s="282"/>
      <c r="N458" s="282"/>
      <c r="O458" s="282"/>
      <c r="P458" s="282"/>
      <c r="Q458" s="282"/>
      <c r="R458" s="282"/>
      <c r="S458" s="282"/>
      <c r="T458" s="282"/>
      <c r="U458" s="282"/>
      <c r="V458" s="282"/>
      <c r="W458" s="282"/>
      <c r="X458" s="282"/>
      <c r="Y458" s="282"/>
      <c r="Z458" s="282"/>
      <c r="AA458" s="282"/>
      <c r="AB458" s="282"/>
      <c r="AC458" s="283"/>
      <c r="AD458" s="11"/>
    </row>
    <row r="459" spans="1:30" s="2" customFormat="1" ht="15.75" customHeight="1">
      <c r="A459" s="1"/>
      <c r="B459" s="279"/>
      <c r="C459" s="284"/>
      <c r="D459" s="285"/>
      <c r="E459" s="285"/>
      <c r="F459" s="285"/>
      <c r="G459" s="285"/>
      <c r="H459" s="285"/>
      <c r="I459" s="285"/>
      <c r="J459" s="285"/>
      <c r="K459" s="285"/>
      <c r="L459" s="285"/>
      <c r="M459" s="285"/>
      <c r="N459" s="285"/>
      <c r="O459" s="285"/>
      <c r="P459" s="285"/>
      <c r="Q459" s="285"/>
      <c r="R459" s="285"/>
      <c r="S459" s="285"/>
      <c r="T459" s="285"/>
      <c r="U459" s="285"/>
      <c r="V459" s="285"/>
      <c r="W459" s="285"/>
      <c r="X459" s="285"/>
      <c r="Y459" s="285"/>
      <c r="Z459" s="285"/>
      <c r="AA459" s="285"/>
      <c r="AB459" s="285"/>
      <c r="AC459" s="286"/>
      <c r="AD459" s="11"/>
    </row>
    <row r="460" spans="1:30" s="2" customFormat="1" ht="15.75" customHeight="1">
      <c r="A460" s="1"/>
      <c r="B460" s="279"/>
      <c r="C460" s="284"/>
      <c r="D460" s="285"/>
      <c r="E460" s="285"/>
      <c r="F460" s="285"/>
      <c r="G460" s="285"/>
      <c r="H460" s="285"/>
      <c r="I460" s="285"/>
      <c r="J460" s="285"/>
      <c r="K460" s="285"/>
      <c r="L460" s="285"/>
      <c r="M460" s="285"/>
      <c r="N460" s="285"/>
      <c r="O460" s="285"/>
      <c r="P460" s="285"/>
      <c r="Q460" s="285"/>
      <c r="R460" s="285"/>
      <c r="S460" s="285"/>
      <c r="T460" s="285"/>
      <c r="U460" s="285"/>
      <c r="V460" s="285"/>
      <c r="W460" s="285"/>
      <c r="X460" s="285"/>
      <c r="Y460" s="285"/>
      <c r="Z460" s="285"/>
      <c r="AA460" s="285"/>
      <c r="AB460" s="285"/>
      <c r="AC460" s="286"/>
      <c r="AD460" s="11"/>
    </row>
    <row r="461" spans="1:30" ht="15.75" customHeight="1">
      <c r="B461" s="279"/>
      <c r="C461" s="284"/>
      <c r="D461" s="285"/>
      <c r="E461" s="285"/>
      <c r="F461" s="285"/>
      <c r="G461" s="285"/>
      <c r="H461" s="285"/>
      <c r="I461" s="285"/>
      <c r="J461" s="285"/>
      <c r="K461" s="285"/>
      <c r="L461" s="285"/>
      <c r="M461" s="285"/>
      <c r="N461" s="285"/>
      <c r="O461" s="285"/>
      <c r="P461" s="285"/>
      <c r="Q461" s="285"/>
      <c r="R461" s="285"/>
      <c r="S461" s="285"/>
      <c r="T461" s="285"/>
      <c r="U461" s="285"/>
      <c r="V461" s="285"/>
      <c r="W461" s="285"/>
      <c r="X461" s="285"/>
      <c r="Y461" s="285"/>
      <c r="Z461" s="285"/>
      <c r="AA461" s="285"/>
      <c r="AB461" s="285"/>
      <c r="AC461" s="286"/>
      <c r="AD461" s="12"/>
    </row>
    <row r="462" spans="1:30" s="2" customFormat="1" ht="15.75" customHeight="1">
      <c r="A462" s="1"/>
      <c r="B462" s="280"/>
      <c r="C462" s="287"/>
      <c r="D462" s="288"/>
      <c r="E462" s="288"/>
      <c r="F462" s="288"/>
      <c r="G462" s="288"/>
      <c r="H462" s="288"/>
      <c r="I462" s="288"/>
      <c r="J462" s="288"/>
      <c r="K462" s="288"/>
      <c r="L462" s="288"/>
      <c r="M462" s="288"/>
      <c r="N462" s="288"/>
      <c r="O462" s="288"/>
      <c r="P462" s="288"/>
      <c r="Q462" s="288"/>
      <c r="R462" s="288"/>
      <c r="S462" s="288"/>
      <c r="T462" s="288"/>
      <c r="U462" s="288"/>
      <c r="V462" s="288"/>
      <c r="W462" s="288"/>
      <c r="X462" s="288"/>
      <c r="Y462" s="288"/>
      <c r="Z462" s="288"/>
      <c r="AA462" s="288"/>
      <c r="AB462" s="288"/>
      <c r="AC462" s="289"/>
      <c r="AD462" s="11"/>
    </row>
    <row r="463" spans="1:30" s="2" customFormat="1" ht="13.5" customHeight="1">
      <c r="B463" s="290" t="s">
        <v>34</v>
      </c>
      <c r="C463" s="290"/>
      <c r="D463" s="290"/>
      <c r="E463" s="290"/>
      <c r="F463" s="239"/>
      <c r="G463" s="239"/>
      <c r="H463" s="239"/>
      <c r="I463" s="239"/>
      <c r="J463" s="239"/>
      <c r="K463" s="239"/>
      <c r="L463" s="239"/>
      <c r="M463" s="239"/>
      <c r="N463" s="239"/>
      <c r="O463" s="239"/>
      <c r="P463" s="239"/>
      <c r="Q463" s="239"/>
      <c r="R463" s="239"/>
      <c r="S463" s="239"/>
      <c r="T463" s="239"/>
      <c r="U463" s="239"/>
      <c r="V463" s="239"/>
      <c r="W463" s="239"/>
      <c r="X463" s="239"/>
      <c r="Y463" s="239"/>
      <c r="Z463" s="239"/>
      <c r="AA463" s="239"/>
      <c r="AB463" s="239"/>
      <c r="AC463" s="239"/>
      <c r="AD463" s="239"/>
    </row>
    <row r="464" spans="1:30" s="36" customFormat="1" ht="24.75" customHeight="1">
      <c r="A464" s="2"/>
      <c r="B464" s="53" t="s">
        <v>36</v>
      </c>
      <c r="C464" s="291" t="s">
        <v>382</v>
      </c>
      <c r="D464" s="291"/>
      <c r="E464" s="291"/>
      <c r="F464" s="291"/>
      <c r="G464" s="291"/>
      <c r="H464" s="291"/>
      <c r="I464" s="291"/>
      <c r="J464" s="291"/>
      <c r="K464" s="291"/>
      <c r="L464" s="291"/>
      <c r="M464" s="291"/>
      <c r="N464" s="291"/>
      <c r="O464" s="291"/>
      <c r="P464" s="291"/>
      <c r="Q464" s="291"/>
      <c r="R464" s="291"/>
      <c r="S464" s="291"/>
      <c r="T464" s="291"/>
      <c r="U464" s="291"/>
      <c r="V464" s="291"/>
      <c r="W464" s="291"/>
      <c r="X464" s="291"/>
      <c r="Y464" s="291"/>
      <c r="Z464" s="291"/>
      <c r="AA464" s="291"/>
      <c r="AB464" s="291"/>
      <c r="AC464" s="291"/>
      <c r="AD464" s="291"/>
    </row>
    <row r="465" spans="1:240" s="36" customFormat="1" ht="22.5" customHeight="1">
      <c r="A465" s="2"/>
      <c r="B465" s="53" t="s">
        <v>37</v>
      </c>
      <c r="C465" s="291" t="s">
        <v>383</v>
      </c>
      <c r="D465" s="291"/>
      <c r="E465" s="291"/>
      <c r="F465" s="291"/>
      <c r="G465" s="291"/>
      <c r="H465" s="291"/>
      <c r="I465" s="291"/>
      <c r="J465" s="291"/>
      <c r="K465" s="291"/>
      <c r="L465" s="291"/>
      <c r="M465" s="291"/>
      <c r="N465" s="291"/>
      <c r="O465" s="291"/>
      <c r="P465" s="291"/>
      <c r="Q465" s="291"/>
      <c r="R465" s="291"/>
      <c r="S465" s="291"/>
      <c r="T465" s="291"/>
      <c r="U465" s="291"/>
      <c r="V465" s="291"/>
      <c r="W465" s="291"/>
      <c r="X465" s="291"/>
      <c r="Y465" s="291"/>
      <c r="Z465" s="291"/>
      <c r="AA465" s="291"/>
      <c r="AB465" s="291"/>
      <c r="AC465" s="291"/>
      <c r="AD465" s="291"/>
    </row>
    <row r="466" spans="1:240" s="35" customFormat="1" ht="11.25" customHeight="1">
      <c r="A466" s="2"/>
      <c r="B466" s="23" t="s">
        <v>38</v>
      </c>
      <c r="C466" s="292" t="s">
        <v>297</v>
      </c>
      <c r="D466" s="292"/>
      <c r="E466" s="292"/>
      <c r="F466" s="292"/>
      <c r="G466" s="292"/>
      <c r="H466" s="292"/>
      <c r="I466" s="292"/>
      <c r="J466" s="292"/>
      <c r="K466" s="292"/>
      <c r="L466" s="292"/>
      <c r="M466" s="292"/>
      <c r="N466" s="292"/>
      <c r="O466" s="292"/>
      <c r="P466" s="292"/>
      <c r="Q466" s="292"/>
      <c r="R466" s="292"/>
      <c r="S466" s="292"/>
      <c r="T466" s="292"/>
      <c r="U466" s="292"/>
      <c r="V466" s="292"/>
      <c r="W466" s="292"/>
      <c r="X466" s="292"/>
      <c r="Y466" s="292"/>
      <c r="Z466" s="292"/>
      <c r="AA466" s="292"/>
      <c r="AB466" s="292"/>
      <c r="AC466" s="292"/>
      <c r="AD466" s="292"/>
    </row>
    <row r="467" spans="1:240" s="2" customFormat="1" ht="31.5" customHeight="1">
      <c r="A467" s="246"/>
      <c r="B467" s="41" t="s">
        <v>86</v>
      </c>
      <c r="C467" s="293" t="s">
        <v>310</v>
      </c>
      <c r="D467" s="293"/>
      <c r="E467" s="293"/>
      <c r="F467" s="293"/>
      <c r="G467" s="293"/>
      <c r="H467" s="293"/>
      <c r="I467" s="293"/>
      <c r="J467" s="293"/>
      <c r="K467" s="293"/>
      <c r="L467" s="293"/>
      <c r="M467" s="293"/>
      <c r="N467" s="293"/>
      <c r="O467" s="293"/>
      <c r="P467" s="293"/>
      <c r="Q467" s="293"/>
      <c r="R467" s="293"/>
      <c r="S467" s="293"/>
      <c r="T467" s="293"/>
      <c r="U467" s="293"/>
      <c r="V467" s="293"/>
      <c r="W467" s="293"/>
      <c r="X467" s="293"/>
      <c r="Y467" s="293"/>
      <c r="Z467" s="293"/>
      <c r="AA467" s="293"/>
      <c r="AB467" s="293"/>
      <c r="AC467" s="293"/>
      <c r="AD467" s="293"/>
      <c r="AE467" s="247"/>
      <c r="AF467" s="247"/>
      <c r="AG467" s="247"/>
      <c r="AH467" s="247"/>
      <c r="AI467" s="247"/>
      <c r="AJ467" s="247"/>
      <c r="AK467" s="247"/>
      <c r="AL467" s="247"/>
      <c r="AM467" s="247"/>
      <c r="AN467" s="247"/>
      <c r="AO467" s="247"/>
      <c r="AP467" s="247"/>
      <c r="AQ467" s="247"/>
      <c r="AR467" s="247"/>
      <c r="AS467" s="247"/>
      <c r="AT467" s="247"/>
      <c r="AU467" s="247"/>
      <c r="AV467" s="247"/>
      <c r="AW467" s="247"/>
      <c r="AX467" s="247"/>
      <c r="AY467" s="247"/>
      <c r="AZ467" s="247"/>
      <c r="BA467" s="247"/>
      <c r="BB467" s="247"/>
      <c r="BC467" s="247"/>
      <c r="BD467" s="247"/>
      <c r="BE467" s="247"/>
      <c r="BF467" s="247"/>
      <c r="BG467" s="247"/>
      <c r="BH467" s="247"/>
      <c r="BI467" s="247"/>
      <c r="BJ467" s="247"/>
      <c r="BK467" s="247"/>
      <c r="BL467" s="247"/>
      <c r="BM467" s="247"/>
      <c r="BN467" s="247"/>
      <c r="BO467" s="247"/>
      <c r="BP467" s="247"/>
      <c r="BQ467" s="247"/>
      <c r="BR467" s="247"/>
      <c r="BS467" s="247"/>
      <c r="BT467" s="247"/>
      <c r="BU467" s="247"/>
      <c r="BV467" s="247"/>
      <c r="BW467" s="247"/>
      <c r="BX467" s="247"/>
      <c r="BY467" s="247"/>
      <c r="BZ467" s="247"/>
      <c r="CA467" s="247"/>
      <c r="CB467" s="247"/>
      <c r="CC467" s="247"/>
      <c r="CD467" s="247"/>
      <c r="CE467" s="247"/>
      <c r="CF467" s="247"/>
      <c r="CG467" s="247"/>
      <c r="CH467" s="247"/>
      <c r="CI467" s="247"/>
      <c r="CJ467" s="247"/>
      <c r="CK467" s="247"/>
      <c r="CL467" s="247"/>
      <c r="CM467" s="247"/>
      <c r="CN467" s="247"/>
      <c r="CO467" s="247"/>
      <c r="CP467" s="247"/>
      <c r="CQ467" s="247"/>
      <c r="CR467" s="247"/>
      <c r="CS467" s="247"/>
      <c r="CT467" s="247"/>
      <c r="CU467" s="247"/>
      <c r="CV467" s="247"/>
      <c r="CW467" s="247"/>
      <c r="CX467" s="247"/>
      <c r="CY467" s="247"/>
      <c r="CZ467" s="247"/>
      <c r="DA467" s="247"/>
      <c r="DB467" s="247"/>
      <c r="DC467" s="247"/>
      <c r="DD467" s="247"/>
      <c r="DE467" s="247"/>
      <c r="DF467" s="247"/>
      <c r="DG467" s="247"/>
      <c r="DH467" s="247"/>
      <c r="DI467" s="247"/>
      <c r="DJ467" s="247"/>
      <c r="DK467" s="247"/>
      <c r="DL467" s="247"/>
      <c r="DM467" s="247"/>
      <c r="DN467" s="247"/>
      <c r="DO467" s="247"/>
      <c r="DP467" s="247"/>
      <c r="DQ467" s="247"/>
      <c r="DR467" s="247"/>
      <c r="DS467" s="247"/>
      <c r="DT467" s="247"/>
      <c r="DU467" s="247"/>
      <c r="DV467" s="247"/>
      <c r="DW467" s="247"/>
      <c r="DX467" s="247"/>
      <c r="DY467" s="247"/>
      <c r="DZ467" s="247"/>
      <c r="EA467" s="247"/>
      <c r="EB467" s="247"/>
      <c r="EC467" s="247"/>
      <c r="ED467" s="247"/>
      <c r="EE467" s="247"/>
      <c r="EF467" s="247"/>
      <c r="EG467" s="247"/>
      <c r="EH467" s="247"/>
      <c r="EI467" s="247"/>
      <c r="EJ467" s="247"/>
      <c r="EK467" s="247"/>
      <c r="EL467" s="247"/>
      <c r="EM467" s="247"/>
      <c r="EN467" s="247"/>
      <c r="EO467" s="247"/>
      <c r="EP467" s="247"/>
      <c r="EQ467" s="247"/>
      <c r="ER467" s="247"/>
      <c r="ES467" s="247"/>
      <c r="ET467" s="247"/>
      <c r="EU467" s="247"/>
      <c r="EV467" s="247"/>
      <c r="EW467" s="247"/>
      <c r="EX467" s="247"/>
      <c r="EY467" s="247"/>
      <c r="EZ467" s="247"/>
      <c r="FA467" s="247"/>
      <c r="FB467" s="247"/>
      <c r="FC467" s="247"/>
      <c r="FD467" s="247"/>
      <c r="FE467" s="247"/>
      <c r="FF467" s="247"/>
      <c r="FG467" s="247"/>
      <c r="FH467" s="247"/>
      <c r="FI467" s="247"/>
      <c r="FJ467" s="247"/>
      <c r="FK467" s="247"/>
      <c r="FL467" s="247"/>
      <c r="FM467" s="247"/>
      <c r="FN467" s="247"/>
      <c r="FO467" s="247"/>
      <c r="FP467" s="247"/>
      <c r="FQ467" s="247"/>
      <c r="FR467" s="247"/>
      <c r="FS467" s="247"/>
      <c r="FT467" s="247"/>
      <c r="FU467" s="247"/>
      <c r="FV467" s="247"/>
      <c r="FW467" s="247"/>
      <c r="FX467" s="247"/>
      <c r="FY467" s="247"/>
      <c r="FZ467" s="247"/>
      <c r="GA467" s="247"/>
      <c r="GB467" s="247"/>
      <c r="GC467" s="247"/>
      <c r="GD467" s="247"/>
      <c r="GE467" s="247"/>
      <c r="GF467" s="247"/>
      <c r="GG467" s="247"/>
      <c r="GH467" s="247"/>
      <c r="GI467" s="247"/>
      <c r="GJ467" s="247"/>
      <c r="GK467" s="247"/>
      <c r="GL467" s="247"/>
      <c r="GM467" s="247"/>
      <c r="GN467" s="247"/>
      <c r="GO467" s="247"/>
      <c r="GP467" s="247"/>
      <c r="GQ467" s="247"/>
      <c r="GR467" s="247"/>
      <c r="GS467" s="247"/>
      <c r="GT467" s="247"/>
      <c r="GU467" s="247"/>
      <c r="GV467" s="247"/>
      <c r="GW467" s="247"/>
      <c r="GX467" s="247"/>
      <c r="GY467" s="247"/>
      <c r="GZ467" s="247"/>
      <c r="HA467" s="247"/>
      <c r="HB467" s="247"/>
      <c r="HC467" s="247"/>
      <c r="HD467" s="247"/>
      <c r="HE467" s="247"/>
      <c r="HF467" s="247"/>
      <c r="HG467" s="247"/>
      <c r="HH467" s="247"/>
      <c r="HI467" s="247"/>
      <c r="HJ467" s="247"/>
      <c r="HK467" s="247"/>
      <c r="HL467" s="247"/>
      <c r="HM467" s="247"/>
      <c r="HN467" s="247"/>
      <c r="HO467" s="247"/>
      <c r="HP467" s="247"/>
      <c r="HQ467" s="247"/>
      <c r="HR467" s="247"/>
      <c r="HS467" s="247"/>
      <c r="HT467" s="247"/>
      <c r="HU467" s="247"/>
      <c r="HV467" s="247"/>
      <c r="HW467" s="247"/>
      <c r="HX467" s="247"/>
      <c r="HY467" s="247"/>
      <c r="HZ467" s="247"/>
      <c r="IA467" s="247"/>
      <c r="IB467" s="247"/>
      <c r="IC467" s="247"/>
      <c r="ID467" s="247"/>
      <c r="IE467" s="247"/>
      <c r="IF467" s="247"/>
    </row>
    <row r="468" spans="1:240" ht="16.5" customHeight="1">
      <c r="A468" s="57"/>
      <c r="B468" s="198"/>
      <c r="C468" s="197"/>
      <c r="D468" s="197"/>
      <c r="E468" s="197"/>
      <c r="F468" s="197"/>
      <c r="G468" s="197"/>
      <c r="H468" s="197"/>
      <c r="I468" s="197"/>
      <c r="J468" s="197"/>
      <c r="K468" s="197"/>
      <c r="L468" s="197"/>
      <c r="M468" s="197"/>
      <c r="N468" s="197"/>
      <c r="O468" s="197"/>
      <c r="P468" s="197"/>
      <c r="Q468" s="197"/>
      <c r="R468" s="197"/>
      <c r="S468" s="197"/>
      <c r="T468" s="197"/>
      <c r="U468" s="197"/>
      <c r="V468" s="197"/>
      <c r="W468" s="197"/>
      <c r="X468" s="197"/>
      <c r="Y468" s="197"/>
      <c r="Z468" s="197"/>
      <c r="AA468" s="197"/>
      <c r="AB468" s="197"/>
      <c r="AC468" s="197"/>
      <c r="AD468" s="197"/>
      <c r="AE468" s="57"/>
      <c r="AF468" s="57"/>
      <c r="AG468" s="57"/>
      <c r="AH468" s="57"/>
      <c r="AI468" s="57"/>
      <c r="AJ468" s="57"/>
      <c r="AK468" s="57"/>
      <c r="AL468" s="57"/>
      <c r="AM468" s="57"/>
      <c r="AN468" s="57"/>
      <c r="AO468" s="57"/>
      <c r="AP468" s="57"/>
      <c r="AQ468" s="57"/>
      <c r="AR468" s="57"/>
      <c r="AS468" s="57"/>
      <c r="AT468" s="57"/>
      <c r="AU468" s="57"/>
      <c r="AV468" s="57"/>
      <c r="AW468" s="57"/>
      <c r="AX468" s="57"/>
      <c r="AY468" s="57"/>
      <c r="AZ468" s="57"/>
      <c r="BA468" s="57"/>
      <c r="BB468" s="57"/>
      <c r="BC468" s="57"/>
      <c r="BD468" s="57"/>
      <c r="BE468" s="57"/>
      <c r="BF468" s="57"/>
      <c r="BG468" s="57"/>
      <c r="BH468" s="57"/>
      <c r="BI468" s="57"/>
      <c r="BJ468" s="57"/>
      <c r="BK468" s="57"/>
      <c r="BL468" s="57"/>
      <c r="BM468" s="57"/>
      <c r="BN468" s="57"/>
      <c r="BO468" s="57"/>
      <c r="BP468" s="57"/>
      <c r="BQ468" s="57"/>
      <c r="BR468" s="57"/>
      <c r="BS468" s="57"/>
      <c r="BT468" s="57"/>
      <c r="BU468" s="57"/>
      <c r="BV468" s="57"/>
      <c r="BW468" s="57"/>
      <c r="BX468" s="57"/>
      <c r="BY468" s="57"/>
      <c r="BZ468" s="57"/>
      <c r="CA468" s="57"/>
      <c r="CB468" s="57"/>
      <c r="CC468" s="57"/>
      <c r="CD468" s="57"/>
      <c r="CE468" s="57"/>
      <c r="CF468" s="57"/>
      <c r="CG468" s="57"/>
      <c r="CH468" s="57"/>
      <c r="CI468" s="57"/>
      <c r="CJ468" s="57"/>
      <c r="CK468" s="57"/>
      <c r="CL468" s="57"/>
      <c r="CM468" s="57"/>
      <c r="CN468" s="57"/>
      <c r="CO468" s="57"/>
      <c r="CP468" s="57"/>
      <c r="CQ468" s="57"/>
      <c r="CR468" s="57"/>
      <c r="CS468" s="57"/>
      <c r="CT468" s="57"/>
      <c r="CU468" s="57"/>
      <c r="CV468" s="57"/>
      <c r="CW468" s="57"/>
      <c r="CX468" s="57"/>
      <c r="CY468" s="57"/>
      <c r="CZ468" s="57"/>
      <c r="DA468" s="57"/>
      <c r="DB468" s="57"/>
      <c r="DC468" s="57"/>
      <c r="DD468" s="57"/>
      <c r="DE468" s="57"/>
      <c r="DF468" s="57"/>
      <c r="DG468" s="57"/>
      <c r="DH468" s="57"/>
      <c r="DI468" s="57"/>
      <c r="DJ468" s="57"/>
      <c r="DK468" s="57"/>
      <c r="DL468" s="57"/>
      <c r="DM468" s="57"/>
      <c r="DN468" s="57"/>
      <c r="DO468" s="57"/>
      <c r="DP468" s="57"/>
      <c r="DQ468" s="57"/>
      <c r="DR468" s="57"/>
      <c r="DS468" s="57"/>
      <c r="DT468" s="57"/>
      <c r="DU468" s="57"/>
      <c r="DV468" s="57"/>
      <c r="DW468" s="57"/>
      <c r="DX468" s="57"/>
      <c r="DY468" s="57"/>
      <c r="DZ468" s="57"/>
      <c r="EA468" s="57"/>
      <c r="EB468" s="57"/>
      <c r="EC468" s="57"/>
      <c r="ED468" s="57"/>
      <c r="EE468" s="57"/>
      <c r="EF468" s="57"/>
      <c r="EG468" s="57"/>
      <c r="EH468" s="57"/>
      <c r="EI468" s="57"/>
      <c r="EJ468" s="57"/>
      <c r="EK468" s="57"/>
      <c r="EL468" s="57"/>
      <c r="EM468" s="57"/>
      <c r="EN468" s="57"/>
      <c r="EO468" s="57"/>
      <c r="EP468" s="57"/>
      <c r="EQ468" s="57"/>
      <c r="ER468" s="57"/>
      <c r="ES468" s="57"/>
      <c r="ET468" s="57"/>
      <c r="EU468" s="57"/>
      <c r="EV468" s="57"/>
      <c r="EW468" s="57"/>
      <c r="EX468" s="57"/>
      <c r="EY468" s="57"/>
      <c r="EZ468" s="57"/>
      <c r="FA468" s="57"/>
      <c r="FB468" s="57"/>
      <c r="FC468" s="57"/>
      <c r="FD468" s="57"/>
      <c r="FE468" s="57"/>
      <c r="FF468" s="57"/>
      <c r="FG468" s="57"/>
      <c r="FH468" s="57"/>
      <c r="FI468" s="57"/>
      <c r="FJ468" s="57"/>
      <c r="FK468" s="57"/>
      <c r="FL468" s="57"/>
      <c r="FM468" s="57"/>
      <c r="FN468" s="57"/>
      <c r="FO468" s="57"/>
      <c r="FP468" s="57"/>
      <c r="FQ468" s="57"/>
      <c r="FR468" s="57"/>
      <c r="FS468" s="57"/>
      <c r="FT468" s="57"/>
      <c r="FU468" s="57"/>
      <c r="FV468" s="57"/>
      <c r="FW468" s="57"/>
      <c r="FX468" s="57"/>
      <c r="FY468" s="57"/>
      <c r="FZ468" s="57"/>
      <c r="GA468" s="57"/>
      <c r="GB468" s="57"/>
      <c r="GC468" s="57"/>
      <c r="GD468" s="57"/>
      <c r="GE468" s="57"/>
      <c r="GF468" s="57"/>
      <c r="GG468" s="57"/>
      <c r="GH468" s="57"/>
      <c r="GI468" s="57"/>
      <c r="GJ468" s="57"/>
      <c r="GK468" s="57"/>
      <c r="GL468" s="57"/>
      <c r="GM468" s="57"/>
      <c r="GN468" s="57"/>
      <c r="GO468" s="57"/>
      <c r="GP468" s="57"/>
      <c r="GQ468" s="57"/>
      <c r="GR468" s="57"/>
      <c r="GS468" s="57"/>
      <c r="GT468" s="57"/>
      <c r="GU468" s="57"/>
      <c r="GV468" s="57"/>
      <c r="GW468" s="57"/>
      <c r="GX468" s="57"/>
      <c r="GY468" s="57"/>
      <c r="GZ468" s="57"/>
      <c r="HA468" s="57"/>
      <c r="HB468" s="57"/>
      <c r="HC468" s="57"/>
      <c r="HD468" s="57"/>
      <c r="HE468" s="57"/>
      <c r="HF468" s="57"/>
      <c r="HG468" s="57"/>
      <c r="HH468" s="57"/>
      <c r="HI468" s="57"/>
      <c r="HJ468" s="57"/>
      <c r="HK468" s="57"/>
      <c r="HL468" s="57"/>
      <c r="HM468" s="57"/>
      <c r="HN468" s="57"/>
      <c r="HO468" s="57"/>
      <c r="HP468" s="57"/>
      <c r="HQ468" s="57"/>
      <c r="HR468" s="57"/>
      <c r="HS468" s="57"/>
      <c r="HT468" s="57"/>
      <c r="HU468" s="57"/>
      <c r="HV468" s="57"/>
      <c r="HW468" s="57"/>
      <c r="HX468" s="57"/>
      <c r="HY468" s="57"/>
      <c r="HZ468" s="57"/>
      <c r="IA468" s="57"/>
      <c r="IB468" s="57"/>
      <c r="IC468" s="57"/>
      <c r="ID468" s="57"/>
      <c r="IE468" s="57"/>
      <c r="IF468" s="57"/>
    </row>
    <row r="469" spans="1:240" customFormat="1" ht="16.5" customHeight="1">
      <c r="A469" s="472" t="s">
        <v>386</v>
      </c>
      <c r="B469" s="472"/>
      <c r="C469" s="472"/>
      <c r="D469" s="472"/>
      <c r="E469" s="472"/>
      <c r="F469" s="472"/>
      <c r="G469" s="472"/>
      <c r="H469" s="472"/>
      <c r="I469" s="472"/>
      <c r="J469" s="472"/>
      <c r="K469" s="472"/>
      <c r="L469" s="472"/>
      <c r="M469" s="472"/>
      <c r="N469" s="472"/>
      <c r="O469" s="472"/>
      <c r="P469" s="472"/>
      <c r="Q469" s="472"/>
      <c r="R469" s="472"/>
      <c r="S469" s="472"/>
      <c r="T469" s="472"/>
      <c r="U469" s="472"/>
      <c r="V469" s="472"/>
      <c r="W469" s="472"/>
      <c r="X469" s="472"/>
      <c r="Y469" s="472"/>
      <c r="Z469" s="472"/>
      <c r="AA469" s="472"/>
      <c r="AB469" s="472"/>
      <c r="AC469" s="472"/>
      <c r="AD469" s="472"/>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c r="BK469" s="1"/>
      <c r="BL469" s="1"/>
      <c r="BM469" s="1"/>
      <c r="BN469" s="1"/>
      <c r="BO469" s="1"/>
      <c r="BP469" s="1"/>
      <c r="BQ469" s="1"/>
      <c r="BR469" s="1"/>
      <c r="BS469" s="1"/>
      <c r="BT469" s="1"/>
      <c r="BU469" s="1"/>
      <c r="BV469" s="1"/>
      <c r="BW469" s="1"/>
      <c r="BX469" s="1"/>
      <c r="BY469" s="1"/>
      <c r="BZ469" s="1"/>
      <c r="CA469" s="1"/>
      <c r="CB469" s="1"/>
      <c r="CC469" s="1"/>
      <c r="CD469" s="1"/>
      <c r="CE469" s="1"/>
      <c r="CF469" s="1"/>
      <c r="CG469" s="1"/>
      <c r="CH469" s="1"/>
      <c r="CI469" s="1"/>
      <c r="CJ469" s="1"/>
      <c r="CK469" s="1"/>
      <c r="CL469" s="1"/>
      <c r="CM469" s="1"/>
      <c r="CN469" s="1"/>
      <c r="CO469" s="1"/>
      <c r="CP469" s="1"/>
      <c r="CQ469" s="1"/>
      <c r="CR469" s="1"/>
      <c r="CS469" s="1"/>
      <c r="CT469" s="1"/>
      <c r="CU469" s="1"/>
      <c r="CV469" s="1"/>
      <c r="CW469" s="1"/>
      <c r="CX469" s="1"/>
      <c r="CY469" s="1"/>
      <c r="CZ469" s="1"/>
      <c r="DA469" s="1"/>
      <c r="DB469" s="1"/>
      <c r="DC469" s="1"/>
      <c r="DD469" s="1"/>
      <c r="DE469" s="1"/>
      <c r="DF469" s="1"/>
      <c r="DG469" s="1"/>
      <c r="DH469" s="1"/>
      <c r="DI469" s="1"/>
      <c r="DJ469" s="1"/>
      <c r="DK469" s="1"/>
      <c r="DL469" s="1"/>
      <c r="DM469" s="1"/>
      <c r="DN469" s="1"/>
      <c r="DO469" s="1"/>
      <c r="DP469" s="1"/>
      <c r="DQ469" s="1"/>
      <c r="DR469" s="1"/>
      <c r="DS469" s="1"/>
      <c r="DT469" s="1"/>
      <c r="DU469" s="1"/>
      <c r="DV469" s="1"/>
      <c r="DW469" s="1"/>
      <c r="DX469" s="1"/>
      <c r="DY469" s="1"/>
      <c r="DZ469" s="1"/>
      <c r="EA469" s="1"/>
      <c r="EB469" s="1"/>
      <c r="EC469" s="1"/>
      <c r="ED469" s="1"/>
      <c r="EE469" s="1"/>
      <c r="EF469" s="1"/>
      <c r="EG469" s="1"/>
      <c r="EH469" s="1"/>
      <c r="EI469" s="1"/>
      <c r="EJ469" s="1"/>
      <c r="EK469" s="1"/>
      <c r="EL469" s="1"/>
      <c r="EM469" s="1"/>
      <c r="EN469" s="1"/>
      <c r="EO469" s="1"/>
      <c r="EP469" s="1"/>
      <c r="EQ469" s="1"/>
      <c r="ER469" s="1"/>
      <c r="ES469" s="1"/>
      <c r="ET469" s="1"/>
      <c r="EU469" s="1"/>
      <c r="EV469" s="1"/>
      <c r="EW469" s="1"/>
      <c r="EX469" s="1"/>
      <c r="EY469" s="1"/>
      <c r="EZ469" s="1"/>
      <c r="FA469" s="1"/>
      <c r="FB469" s="1"/>
      <c r="FC469" s="1"/>
      <c r="FD469" s="1"/>
      <c r="FE469" s="1"/>
      <c r="FF469" s="1"/>
      <c r="FG469" s="1"/>
      <c r="FH469" s="1"/>
      <c r="FI469" s="1"/>
      <c r="FJ469" s="1"/>
      <c r="FK469" s="1"/>
      <c r="FL469" s="1"/>
      <c r="FM469" s="1"/>
      <c r="FN469" s="1"/>
      <c r="FO469" s="1"/>
      <c r="FP469" s="1"/>
      <c r="FQ469" s="1"/>
      <c r="FR469" s="1"/>
      <c r="FS469" s="1"/>
      <c r="FT469" s="1"/>
      <c r="FU469" s="1"/>
      <c r="FV469" s="1"/>
      <c r="FW469" s="1"/>
      <c r="FX469" s="1"/>
      <c r="FY469" s="1"/>
      <c r="FZ469" s="1"/>
      <c r="GA469" s="1"/>
      <c r="GB469" s="1"/>
      <c r="GC469" s="1"/>
      <c r="GD469" s="1"/>
      <c r="GE469" s="1"/>
      <c r="GF469" s="1"/>
      <c r="GG469" s="1"/>
      <c r="GH469" s="1"/>
      <c r="GI469" s="1"/>
      <c r="GJ469" s="1"/>
      <c r="GK469" s="1"/>
      <c r="GL469" s="1"/>
      <c r="GM469" s="1"/>
      <c r="GN469" s="1"/>
      <c r="GO469" s="1"/>
      <c r="GP469" s="1"/>
      <c r="GQ469" s="1"/>
      <c r="GR469" s="1"/>
      <c r="GS469" s="1"/>
      <c r="GT469" s="1"/>
      <c r="GU469" s="1"/>
      <c r="GV469" s="1"/>
      <c r="GW469" s="1"/>
      <c r="GX469" s="1"/>
      <c r="GY469" s="1"/>
      <c r="GZ469" s="1"/>
      <c r="HA469" s="1"/>
      <c r="HB469" s="1"/>
      <c r="HC469" s="1"/>
      <c r="HD469" s="1"/>
      <c r="HE469" s="1"/>
      <c r="HF469" s="1"/>
      <c r="HG469" s="1"/>
      <c r="HH469" s="1"/>
      <c r="HI469" s="1"/>
      <c r="HJ469" s="1"/>
      <c r="HK469" s="1"/>
      <c r="HL469" s="1"/>
      <c r="HM469" s="1"/>
      <c r="HN469" s="1"/>
      <c r="HO469" s="1"/>
      <c r="HP469" s="1"/>
      <c r="HQ469" s="1"/>
      <c r="HR469" s="1"/>
      <c r="HS469" s="1"/>
      <c r="HT469" s="1"/>
      <c r="HU469" s="1"/>
      <c r="HV469" s="1"/>
      <c r="HW469" s="1"/>
      <c r="HX469" s="1"/>
      <c r="HY469" s="1"/>
      <c r="HZ469" s="1"/>
      <c r="IA469" s="1"/>
      <c r="IB469" s="1"/>
      <c r="IC469" s="1"/>
      <c r="ID469" s="1"/>
      <c r="IE469" s="1"/>
      <c r="IF469" s="1"/>
    </row>
    <row r="470" spans="1:240" ht="68.25" customHeight="1">
      <c r="A470" s="13"/>
      <c r="B470" s="473" t="s">
        <v>376</v>
      </c>
      <c r="C470" s="473"/>
      <c r="D470" s="473"/>
      <c r="E470" s="473"/>
      <c r="F470" s="473"/>
      <c r="G470" s="473"/>
      <c r="H470" s="473"/>
      <c r="I470" s="473"/>
      <c r="J470" s="473"/>
      <c r="K470" s="473"/>
      <c r="L470" s="473"/>
      <c r="M470" s="473"/>
      <c r="N470" s="473"/>
      <c r="O470" s="473"/>
      <c r="P470" s="473"/>
      <c r="Q470" s="473"/>
      <c r="R470" s="473"/>
      <c r="S470" s="473"/>
      <c r="T470" s="473"/>
      <c r="U470" s="473"/>
      <c r="V470" s="473"/>
      <c r="W470" s="473"/>
      <c r="X470" s="473"/>
      <c r="Y470" s="473"/>
      <c r="Z470" s="473"/>
      <c r="AA470" s="473"/>
      <c r="AB470" s="473"/>
      <c r="AC470" s="473"/>
      <c r="AD470" s="473"/>
    </row>
    <row r="471" spans="1:240" s="2" customFormat="1" ht="15.75" customHeight="1">
      <c r="A471" s="1"/>
      <c r="B471" s="330" t="s">
        <v>53</v>
      </c>
      <c r="C471" s="296" t="s">
        <v>27</v>
      </c>
      <c r="D471" s="297"/>
      <c r="E471" s="297"/>
      <c r="F471" s="298"/>
      <c r="G471" s="14" t="s">
        <v>11</v>
      </c>
      <c r="H471" s="299"/>
      <c r="I471" s="299"/>
      <c r="J471" s="299"/>
      <c r="K471" s="299"/>
      <c r="L471" s="299"/>
      <c r="M471" s="299"/>
      <c r="N471" s="299"/>
      <c r="O471" s="299"/>
      <c r="P471" s="299"/>
      <c r="Q471" s="299"/>
      <c r="R471" s="299"/>
      <c r="S471" s="299"/>
      <c r="T471" s="299"/>
      <c r="U471" s="299"/>
      <c r="V471" s="299"/>
      <c r="W471" s="299"/>
      <c r="X471" s="299"/>
      <c r="Y471" s="299"/>
      <c r="Z471" s="299"/>
      <c r="AA471" s="299"/>
      <c r="AB471" s="299"/>
      <c r="AC471" s="299"/>
      <c r="AD471" s="191" t="s">
        <v>12</v>
      </c>
      <c r="AE471" s="11"/>
    </row>
    <row r="472" spans="1:240" ht="15.75" customHeight="1">
      <c r="B472" s="312"/>
      <c r="C472" s="296" t="s">
        <v>1</v>
      </c>
      <c r="D472" s="297"/>
      <c r="E472" s="297"/>
      <c r="F472" s="298"/>
      <c r="G472" s="16" t="s">
        <v>32</v>
      </c>
      <c r="H472" s="89"/>
      <c r="I472" s="300" t="s">
        <v>14</v>
      </c>
      <c r="J472" s="300"/>
      <c r="K472" s="301"/>
      <c r="L472" s="17" t="s">
        <v>48</v>
      </c>
      <c r="M472" s="89"/>
      <c r="N472" s="300" t="s">
        <v>15</v>
      </c>
      <c r="O472" s="300"/>
      <c r="P472" s="300"/>
      <c r="Q472" s="301"/>
      <c r="R472" s="18" t="s">
        <v>49</v>
      </c>
      <c r="S472" s="89"/>
      <c r="T472" s="300" t="s">
        <v>16</v>
      </c>
      <c r="U472" s="300"/>
      <c r="V472" s="300"/>
      <c r="W472" s="299"/>
      <c r="X472" s="299"/>
      <c r="Y472" s="299"/>
      <c r="Z472" s="299"/>
      <c r="AA472" s="299"/>
      <c r="AB472" s="299"/>
      <c r="AC472" s="299"/>
      <c r="AD472" s="110" t="s">
        <v>12</v>
      </c>
      <c r="AE472" s="12"/>
    </row>
    <row r="473" spans="1:240" ht="15.75" customHeight="1">
      <c r="B473" s="312"/>
      <c r="C473" s="296" t="s">
        <v>4</v>
      </c>
      <c r="D473" s="297"/>
      <c r="E473" s="297"/>
      <c r="F473" s="298"/>
      <c r="G473" s="20" t="s">
        <v>26</v>
      </c>
      <c r="H473" s="302"/>
      <c r="I473" s="302"/>
      <c r="J473" s="302"/>
      <c r="K473" s="302"/>
      <c r="L473" s="302"/>
      <c r="M473" s="302"/>
      <c r="N473" s="302"/>
      <c r="O473" s="302"/>
      <c r="P473" s="302"/>
      <c r="Q473" s="302"/>
      <c r="R473" s="302"/>
      <c r="S473" s="302"/>
      <c r="T473" s="302"/>
      <c r="U473" s="302"/>
      <c r="V473" s="302"/>
      <c r="W473" s="302"/>
      <c r="X473" s="302"/>
      <c r="Y473" s="302"/>
      <c r="Z473" s="302"/>
      <c r="AA473" s="302"/>
      <c r="AB473" s="302"/>
      <c r="AC473" s="302"/>
      <c r="AD473" s="191"/>
      <c r="AE473" s="12"/>
    </row>
    <row r="474" spans="1:240" ht="15.75" customHeight="1">
      <c r="B474" s="312"/>
      <c r="C474" s="303" t="s">
        <v>144</v>
      </c>
      <c r="D474" s="304"/>
      <c r="E474" s="304"/>
      <c r="F474" s="305"/>
      <c r="G474" s="349" t="s">
        <v>90</v>
      </c>
      <c r="H474" s="349"/>
      <c r="I474" s="307"/>
      <c r="J474" s="307"/>
      <c r="K474" s="61" t="s">
        <v>9</v>
      </c>
      <c r="L474" s="307"/>
      <c r="M474" s="307"/>
      <c r="N474" s="61" t="s">
        <v>10</v>
      </c>
      <c r="O474" s="307"/>
      <c r="P474" s="307"/>
      <c r="Q474" s="61" t="s">
        <v>8</v>
      </c>
      <c r="R474" s="308"/>
      <c r="S474" s="308"/>
      <c r="T474" s="308"/>
      <c r="U474" s="308"/>
      <c r="V474" s="308"/>
      <c r="W474" s="308"/>
      <c r="X474" s="308"/>
      <c r="Y474" s="308"/>
      <c r="Z474" s="308"/>
      <c r="AA474" s="308"/>
      <c r="AB474" s="308"/>
      <c r="AC474" s="308"/>
      <c r="AD474" s="309"/>
      <c r="AE474" s="12"/>
    </row>
    <row r="475" spans="1:240" s="2" customFormat="1" ht="15.75" customHeight="1">
      <c r="A475" s="1"/>
      <c r="B475" s="312"/>
      <c r="C475" s="278" t="s">
        <v>31</v>
      </c>
      <c r="D475" s="281" t="s">
        <v>364</v>
      </c>
      <c r="E475" s="282"/>
      <c r="F475" s="282"/>
      <c r="G475" s="282"/>
      <c r="H475" s="282"/>
      <c r="I475" s="282"/>
      <c r="J475" s="282"/>
      <c r="K475" s="282"/>
      <c r="L475" s="282"/>
      <c r="M475" s="282"/>
      <c r="N475" s="282"/>
      <c r="O475" s="282"/>
      <c r="P475" s="282"/>
      <c r="Q475" s="282"/>
      <c r="R475" s="282"/>
      <c r="S475" s="282"/>
      <c r="T475" s="282"/>
      <c r="U475" s="282"/>
      <c r="V475" s="282"/>
      <c r="W475" s="282"/>
      <c r="X475" s="282"/>
      <c r="Y475" s="282"/>
      <c r="Z475" s="282"/>
      <c r="AA475" s="282"/>
      <c r="AB475" s="282"/>
      <c r="AC475" s="282"/>
      <c r="AD475" s="283"/>
      <c r="AE475" s="11"/>
    </row>
    <row r="476" spans="1:240" s="2" customFormat="1" ht="15.75" customHeight="1">
      <c r="A476" s="1"/>
      <c r="B476" s="312"/>
      <c r="C476" s="279"/>
      <c r="D476" s="284"/>
      <c r="E476" s="285"/>
      <c r="F476" s="285"/>
      <c r="G476" s="285"/>
      <c r="H476" s="285"/>
      <c r="I476" s="285"/>
      <c r="J476" s="285"/>
      <c r="K476" s="285"/>
      <c r="L476" s="285"/>
      <c r="M476" s="285"/>
      <c r="N476" s="285"/>
      <c r="O476" s="285"/>
      <c r="P476" s="285"/>
      <c r="Q476" s="285"/>
      <c r="R476" s="285"/>
      <c r="S476" s="285"/>
      <c r="T476" s="285"/>
      <c r="U476" s="285"/>
      <c r="V476" s="285"/>
      <c r="W476" s="285"/>
      <c r="X476" s="285"/>
      <c r="Y476" s="285"/>
      <c r="Z476" s="285"/>
      <c r="AA476" s="285"/>
      <c r="AB476" s="285"/>
      <c r="AC476" s="285"/>
      <c r="AD476" s="286"/>
      <c r="AE476" s="11"/>
    </row>
    <row r="477" spans="1:240" s="2" customFormat="1" ht="15.75" customHeight="1">
      <c r="A477" s="1"/>
      <c r="B477" s="312"/>
      <c r="C477" s="279"/>
      <c r="D477" s="284"/>
      <c r="E477" s="285"/>
      <c r="F477" s="285"/>
      <c r="G477" s="285"/>
      <c r="H477" s="285"/>
      <c r="I477" s="285"/>
      <c r="J477" s="285"/>
      <c r="K477" s="285"/>
      <c r="L477" s="285"/>
      <c r="M477" s="285"/>
      <c r="N477" s="285"/>
      <c r="O477" s="285"/>
      <c r="P477" s="285"/>
      <c r="Q477" s="285"/>
      <c r="R477" s="285"/>
      <c r="S477" s="285"/>
      <c r="T477" s="285"/>
      <c r="U477" s="285"/>
      <c r="V477" s="285"/>
      <c r="W477" s="285"/>
      <c r="X477" s="285"/>
      <c r="Y477" s="285"/>
      <c r="Z477" s="285"/>
      <c r="AA477" s="285"/>
      <c r="AB477" s="285"/>
      <c r="AC477" s="285"/>
      <c r="AD477" s="286"/>
      <c r="AE477" s="11"/>
    </row>
    <row r="478" spans="1:240" ht="15.75" customHeight="1">
      <c r="B478" s="312"/>
      <c r="C478" s="279"/>
      <c r="D478" s="284"/>
      <c r="E478" s="285"/>
      <c r="F478" s="285"/>
      <c r="G478" s="285"/>
      <c r="H478" s="285"/>
      <c r="I478" s="285"/>
      <c r="J478" s="285"/>
      <c r="K478" s="285"/>
      <c r="L478" s="285"/>
      <c r="M478" s="285"/>
      <c r="N478" s="285"/>
      <c r="O478" s="285"/>
      <c r="P478" s="285"/>
      <c r="Q478" s="285"/>
      <c r="R478" s="285"/>
      <c r="S478" s="285"/>
      <c r="T478" s="285"/>
      <c r="U478" s="285"/>
      <c r="V478" s="285"/>
      <c r="W478" s="285"/>
      <c r="X478" s="285"/>
      <c r="Y478" s="285"/>
      <c r="Z478" s="285"/>
      <c r="AA478" s="285"/>
      <c r="AB478" s="285"/>
      <c r="AC478" s="285"/>
      <c r="AD478" s="286"/>
      <c r="AE478" s="12"/>
    </row>
    <row r="479" spans="1:240" s="2" customFormat="1" ht="15.75" customHeight="1">
      <c r="A479" s="1"/>
      <c r="B479" s="313"/>
      <c r="C479" s="280"/>
      <c r="D479" s="287"/>
      <c r="E479" s="288"/>
      <c r="F479" s="288"/>
      <c r="G479" s="288"/>
      <c r="H479" s="288"/>
      <c r="I479" s="288"/>
      <c r="J479" s="288"/>
      <c r="K479" s="288"/>
      <c r="L479" s="288"/>
      <c r="M479" s="288"/>
      <c r="N479" s="288"/>
      <c r="O479" s="288"/>
      <c r="P479" s="288"/>
      <c r="Q479" s="288"/>
      <c r="R479" s="288"/>
      <c r="S479" s="288"/>
      <c r="T479" s="288"/>
      <c r="U479" s="288"/>
      <c r="V479" s="288"/>
      <c r="W479" s="288"/>
      <c r="X479" s="288"/>
      <c r="Y479" s="288"/>
      <c r="Z479" s="288"/>
      <c r="AA479" s="288"/>
      <c r="AB479" s="288"/>
      <c r="AC479" s="288"/>
      <c r="AD479" s="289"/>
      <c r="AE479" s="11"/>
    </row>
    <row r="480" spans="1:240" s="2" customFormat="1" ht="13.5" customHeight="1">
      <c r="B480" s="290" t="s">
        <v>34</v>
      </c>
      <c r="C480" s="290"/>
      <c r="D480" s="290"/>
      <c r="E480" s="290"/>
      <c r="F480" s="189"/>
      <c r="G480" s="189"/>
      <c r="H480" s="189"/>
      <c r="I480" s="189"/>
      <c r="J480" s="189"/>
      <c r="K480" s="189"/>
      <c r="L480" s="189"/>
      <c r="M480" s="189"/>
      <c r="N480" s="189"/>
      <c r="O480" s="189"/>
      <c r="P480" s="189"/>
      <c r="Q480" s="189"/>
      <c r="R480" s="189"/>
      <c r="S480" s="189"/>
      <c r="T480" s="189"/>
      <c r="U480" s="189"/>
      <c r="V480" s="189"/>
      <c r="W480" s="189"/>
      <c r="X480" s="189"/>
      <c r="Y480" s="189"/>
      <c r="Z480" s="189"/>
      <c r="AA480" s="189"/>
      <c r="AB480" s="189"/>
      <c r="AC480" s="189"/>
      <c r="AD480" s="189"/>
    </row>
    <row r="481" spans="1:240" s="2" customFormat="1" ht="22.5" customHeight="1">
      <c r="B481" s="53" t="s">
        <v>36</v>
      </c>
      <c r="C481" s="291" t="s">
        <v>342</v>
      </c>
      <c r="D481" s="291"/>
      <c r="E481" s="291"/>
      <c r="F481" s="291"/>
      <c r="G481" s="291"/>
      <c r="H481" s="291"/>
      <c r="I481" s="291"/>
      <c r="J481" s="291"/>
      <c r="K481" s="291"/>
      <c r="L481" s="291"/>
      <c r="M481" s="291"/>
      <c r="N481" s="291"/>
      <c r="O481" s="291"/>
      <c r="P481" s="291"/>
      <c r="Q481" s="291"/>
      <c r="R481" s="291"/>
      <c r="S481" s="291"/>
      <c r="T481" s="291"/>
      <c r="U481" s="291"/>
      <c r="V481" s="291"/>
      <c r="W481" s="291"/>
      <c r="X481" s="291"/>
      <c r="Y481" s="291"/>
      <c r="Z481" s="291"/>
      <c r="AA481" s="291"/>
      <c r="AB481" s="291"/>
      <c r="AC481" s="291"/>
      <c r="AD481" s="291"/>
    </row>
    <row r="482" spans="1:240" s="2" customFormat="1" ht="22.5" customHeight="1">
      <c r="B482" s="53" t="s">
        <v>37</v>
      </c>
      <c r="C482" s="291" t="s">
        <v>390</v>
      </c>
      <c r="D482" s="291"/>
      <c r="E482" s="291"/>
      <c r="F482" s="291"/>
      <c r="G482" s="291"/>
      <c r="H482" s="291"/>
      <c r="I482" s="291"/>
      <c r="J482" s="291"/>
      <c r="K482" s="291"/>
      <c r="L482" s="291"/>
      <c r="M482" s="291"/>
      <c r="N482" s="291"/>
      <c r="O482" s="291"/>
      <c r="P482" s="291"/>
      <c r="Q482" s="291"/>
      <c r="R482" s="291"/>
      <c r="S482" s="291"/>
      <c r="T482" s="291"/>
      <c r="U482" s="291"/>
      <c r="V482" s="291"/>
      <c r="W482" s="291"/>
      <c r="X482" s="291"/>
      <c r="Y482" s="291"/>
      <c r="Z482" s="291"/>
      <c r="AA482" s="291"/>
      <c r="AB482" s="291"/>
      <c r="AC482" s="291"/>
      <c r="AD482" s="291"/>
    </row>
    <row r="483" spans="1:240" s="2" customFormat="1" ht="11.25" customHeight="1">
      <c r="B483" s="23" t="s">
        <v>38</v>
      </c>
      <c r="C483" s="292" t="s">
        <v>309</v>
      </c>
      <c r="D483" s="292"/>
      <c r="E483" s="292"/>
      <c r="F483" s="292"/>
      <c r="G483" s="292"/>
      <c r="H483" s="292"/>
      <c r="I483" s="292"/>
      <c r="J483" s="292"/>
      <c r="K483" s="292"/>
      <c r="L483" s="292"/>
      <c r="M483" s="292"/>
      <c r="N483" s="292"/>
      <c r="O483" s="292"/>
      <c r="P483" s="292"/>
      <c r="Q483" s="292"/>
      <c r="R483" s="292"/>
      <c r="S483" s="292"/>
      <c r="T483" s="292"/>
      <c r="U483" s="292"/>
      <c r="V483" s="292"/>
      <c r="W483" s="292"/>
      <c r="X483" s="292"/>
      <c r="Y483" s="292"/>
      <c r="Z483" s="292"/>
      <c r="AA483" s="292"/>
      <c r="AB483" s="292"/>
      <c r="AC483" s="292"/>
      <c r="AD483" s="292"/>
    </row>
    <row r="484" spans="1:240" s="2" customFormat="1" ht="24.75" customHeight="1">
      <c r="B484" s="23" t="s">
        <v>86</v>
      </c>
      <c r="C484" s="291" t="s">
        <v>367</v>
      </c>
      <c r="D484" s="291"/>
      <c r="E484" s="291"/>
      <c r="F484" s="291"/>
      <c r="G484" s="291"/>
      <c r="H484" s="291"/>
      <c r="I484" s="291"/>
      <c r="J484" s="291"/>
      <c r="K484" s="291"/>
      <c r="L484" s="291"/>
      <c r="M484" s="291"/>
      <c r="N484" s="291"/>
      <c r="O484" s="291"/>
      <c r="P484" s="291"/>
      <c r="Q484" s="291"/>
      <c r="R484" s="291"/>
      <c r="S484" s="291"/>
      <c r="T484" s="291"/>
      <c r="U484" s="291"/>
      <c r="V484" s="291"/>
      <c r="W484" s="291"/>
      <c r="X484" s="291"/>
      <c r="Y484" s="291"/>
      <c r="Z484" s="291"/>
      <c r="AA484" s="291"/>
      <c r="AB484" s="291"/>
      <c r="AC484" s="291"/>
      <c r="AD484" s="291"/>
    </row>
    <row r="485" spans="1:240" s="2" customFormat="1" ht="24" customHeight="1">
      <c r="B485" s="23"/>
      <c r="C485" s="293" t="s">
        <v>341</v>
      </c>
      <c r="D485" s="293"/>
      <c r="E485" s="293"/>
      <c r="F485" s="293"/>
      <c r="G485" s="293"/>
      <c r="H485" s="293"/>
      <c r="I485" s="293"/>
      <c r="J485" s="293"/>
      <c r="K485" s="293"/>
      <c r="L485" s="293"/>
      <c r="M485" s="293"/>
      <c r="N485" s="293"/>
      <c r="O485" s="293"/>
      <c r="P485" s="293"/>
      <c r="Q485" s="293"/>
      <c r="R485" s="293"/>
      <c r="S485" s="293"/>
      <c r="T485" s="293"/>
      <c r="U485" s="293"/>
      <c r="V485" s="293"/>
      <c r="W485" s="293"/>
      <c r="X485" s="293"/>
      <c r="Y485" s="293"/>
      <c r="Z485" s="293"/>
      <c r="AA485" s="293"/>
      <c r="AB485" s="293"/>
      <c r="AC485" s="293"/>
      <c r="AD485" s="293"/>
    </row>
    <row r="486" spans="1:240" s="2" customFormat="1" ht="24" customHeight="1">
      <c r="A486" s="57"/>
      <c r="B486" s="41" t="s">
        <v>96</v>
      </c>
      <c r="C486" s="293" t="s">
        <v>310</v>
      </c>
      <c r="D486" s="293"/>
      <c r="E486" s="293"/>
      <c r="F486" s="293"/>
      <c r="G486" s="293"/>
      <c r="H486" s="293"/>
      <c r="I486" s="293"/>
      <c r="J486" s="293"/>
      <c r="K486" s="293"/>
      <c r="L486" s="293"/>
      <c r="M486" s="293"/>
      <c r="N486" s="293"/>
      <c r="O486" s="293"/>
      <c r="P486" s="293"/>
      <c r="Q486" s="293"/>
      <c r="R486" s="293"/>
      <c r="S486" s="293"/>
      <c r="T486" s="293"/>
      <c r="U486" s="293"/>
      <c r="V486" s="293"/>
      <c r="W486" s="293"/>
      <c r="X486" s="293"/>
      <c r="Y486" s="293"/>
      <c r="Z486" s="293"/>
      <c r="AA486" s="293"/>
      <c r="AB486" s="293"/>
      <c r="AC486" s="293"/>
      <c r="AD486" s="293"/>
      <c r="AE486" s="211"/>
      <c r="AF486" s="211"/>
      <c r="AG486" s="211"/>
      <c r="AH486" s="211"/>
      <c r="AI486" s="211"/>
      <c r="AJ486" s="211"/>
      <c r="AK486" s="211"/>
      <c r="AL486" s="211"/>
      <c r="AM486" s="211"/>
      <c r="AN486" s="211"/>
      <c r="AO486" s="211"/>
      <c r="AP486" s="211"/>
      <c r="AQ486" s="211"/>
      <c r="AR486" s="211"/>
      <c r="AS486" s="211"/>
      <c r="AT486" s="211"/>
      <c r="AU486" s="211"/>
      <c r="AV486" s="211"/>
      <c r="AW486" s="211"/>
      <c r="AX486" s="211"/>
      <c r="AY486" s="211"/>
      <c r="AZ486" s="211"/>
      <c r="BA486" s="211"/>
      <c r="BB486" s="211"/>
      <c r="BC486" s="211"/>
      <c r="BD486" s="211"/>
      <c r="BE486" s="211"/>
      <c r="BF486" s="211"/>
      <c r="BG486" s="211"/>
      <c r="BH486" s="211"/>
      <c r="BI486" s="211"/>
      <c r="BJ486" s="211"/>
      <c r="BK486" s="211"/>
      <c r="BL486" s="211"/>
      <c r="BM486" s="211"/>
      <c r="BN486" s="211"/>
      <c r="BO486" s="211"/>
      <c r="BP486" s="211"/>
      <c r="BQ486" s="211"/>
      <c r="BR486" s="211"/>
      <c r="BS486" s="211"/>
      <c r="BT486" s="211"/>
      <c r="BU486" s="211"/>
      <c r="BV486" s="211"/>
      <c r="BW486" s="211"/>
      <c r="BX486" s="211"/>
      <c r="BY486" s="211"/>
      <c r="BZ486" s="211"/>
      <c r="CA486" s="211"/>
      <c r="CB486" s="211"/>
      <c r="CC486" s="211"/>
      <c r="CD486" s="211"/>
      <c r="CE486" s="211"/>
      <c r="CF486" s="211"/>
      <c r="CG486" s="211"/>
      <c r="CH486" s="211"/>
      <c r="CI486" s="211"/>
      <c r="CJ486" s="211"/>
      <c r="CK486" s="211"/>
      <c r="CL486" s="211"/>
      <c r="CM486" s="211"/>
      <c r="CN486" s="211"/>
      <c r="CO486" s="211"/>
      <c r="CP486" s="211"/>
      <c r="CQ486" s="211"/>
      <c r="CR486" s="211"/>
      <c r="CS486" s="211"/>
      <c r="CT486" s="211"/>
      <c r="CU486" s="211"/>
      <c r="CV486" s="211"/>
      <c r="CW486" s="211"/>
      <c r="CX486" s="211"/>
      <c r="CY486" s="211"/>
      <c r="CZ486" s="211"/>
      <c r="DA486" s="211"/>
      <c r="DB486" s="211"/>
      <c r="DC486" s="211"/>
      <c r="DD486" s="211"/>
      <c r="DE486" s="211"/>
      <c r="DF486" s="211"/>
      <c r="DG486" s="211"/>
      <c r="DH486" s="211"/>
      <c r="DI486" s="211"/>
      <c r="DJ486" s="211"/>
      <c r="DK486" s="211"/>
      <c r="DL486" s="211"/>
      <c r="DM486" s="211"/>
      <c r="DN486" s="211"/>
      <c r="DO486" s="211"/>
      <c r="DP486" s="211"/>
      <c r="DQ486" s="211"/>
      <c r="DR486" s="211"/>
      <c r="DS486" s="211"/>
      <c r="DT486" s="211"/>
      <c r="DU486" s="211"/>
      <c r="DV486" s="211"/>
      <c r="DW486" s="211"/>
      <c r="DX486" s="211"/>
      <c r="DY486" s="211"/>
      <c r="DZ486" s="211"/>
      <c r="EA486" s="211"/>
      <c r="EB486" s="211"/>
      <c r="EC486" s="211"/>
      <c r="ED486" s="211"/>
      <c r="EE486" s="211"/>
      <c r="EF486" s="211"/>
      <c r="EG486" s="211"/>
      <c r="EH486" s="211"/>
      <c r="EI486" s="211"/>
      <c r="EJ486" s="211"/>
      <c r="EK486" s="211"/>
      <c r="EL486" s="211"/>
      <c r="EM486" s="211"/>
      <c r="EN486" s="211"/>
      <c r="EO486" s="211"/>
      <c r="EP486" s="211"/>
      <c r="EQ486" s="211"/>
      <c r="ER486" s="211"/>
      <c r="ES486" s="211"/>
      <c r="ET486" s="211"/>
      <c r="EU486" s="211"/>
      <c r="EV486" s="211"/>
      <c r="EW486" s="211"/>
      <c r="EX486" s="211"/>
      <c r="EY486" s="211"/>
      <c r="EZ486" s="211"/>
      <c r="FA486" s="211"/>
      <c r="FB486" s="211"/>
      <c r="FC486" s="211"/>
      <c r="FD486" s="211"/>
      <c r="FE486" s="211"/>
      <c r="FF486" s="211"/>
      <c r="FG486" s="211"/>
      <c r="FH486" s="211"/>
      <c r="FI486" s="211"/>
      <c r="FJ486" s="211"/>
      <c r="FK486" s="211"/>
      <c r="FL486" s="211"/>
      <c r="FM486" s="211"/>
      <c r="FN486" s="211"/>
      <c r="FO486" s="211"/>
      <c r="FP486" s="211"/>
      <c r="FQ486" s="211"/>
      <c r="FR486" s="211"/>
      <c r="FS486" s="211"/>
      <c r="FT486" s="211"/>
      <c r="FU486" s="211"/>
      <c r="FV486" s="211"/>
      <c r="FW486" s="211"/>
      <c r="FX486" s="211"/>
      <c r="FY486" s="211"/>
      <c r="FZ486" s="211"/>
      <c r="GA486" s="211"/>
      <c r="GB486" s="211"/>
      <c r="GC486" s="211"/>
      <c r="GD486" s="211"/>
      <c r="GE486" s="211"/>
      <c r="GF486" s="211"/>
      <c r="GG486" s="211"/>
      <c r="GH486" s="211"/>
      <c r="GI486" s="211"/>
      <c r="GJ486" s="211"/>
      <c r="GK486" s="211"/>
      <c r="GL486" s="211"/>
      <c r="GM486" s="211"/>
      <c r="GN486" s="211"/>
      <c r="GO486" s="211"/>
      <c r="GP486" s="211"/>
      <c r="GQ486" s="211"/>
      <c r="GR486" s="211"/>
      <c r="GS486" s="211"/>
      <c r="GT486" s="211"/>
      <c r="GU486" s="211"/>
      <c r="GV486" s="211"/>
      <c r="GW486" s="211"/>
      <c r="GX486" s="211"/>
      <c r="GY486" s="211"/>
      <c r="GZ486" s="211"/>
      <c r="HA486" s="211"/>
      <c r="HB486" s="211"/>
      <c r="HC486" s="211"/>
      <c r="HD486" s="211"/>
      <c r="HE486" s="211"/>
      <c r="HF486" s="211"/>
      <c r="HG486" s="211"/>
      <c r="HH486" s="211"/>
      <c r="HI486" s="211"/>
      <c r="HJ486" s="211"/>
      <c r="HK486" s="211"/>
      <c r="HL486" s="211"/>
      <c r="HM486" s="211"/>
      <c r="HN486" s="211"/>
      <c r="HO486" s="211"/>
      <c r="HP486" s="211"/>
      <c r="HQ486" s="211"/>
      <c r="HR486" s="211"/>
      <c r="HS486" s="211"/>
      <c r="HT486" s="211"/>
      <c r="HU486" s="211"/>
      <c r="HV486" s="211"/>
      <c r="HW486" s="211"/>
      <c r="HX486" s="211"/>
      <c r="HY486" s="211"/>
      <c r="HZ486" s="211"/>
      <c r="IA486" s="211"/>
      <c r="IB486" s="211"/>
      <c r="IC486" s="211"/>
      <c r="ID486" s="211"/>
      <c r="IE486" s="211"/>
      <c r="IF486" s="211"/>
    </row>
    <row r="487" spans="1:240" s="52" customFormat="1" ht="24" customHeight="1">
      <c r="B487" s="41" t="s">
        <v>45</v>
      </c>
      <c r="C487" s="293" t="s">
        <v>343</v>
      </c>
      <c r="D487" s="293"/>
      <c r="E487" s="293"/>
      <c r="F487" s="293"/>
      <c r="G487" s="293"/>
      <c r="H487" s="293"/>
      <c r="I487" s="293"/>
      <c r="J487" s="293"/>
      <c r="K487" s="293"/>
      <c r="L487" s="293"/>
      <c r="M487" s="293"/>
      <c r="N487" s="293"/>
      <c r="O487" s="293"/>
      <c r="P487" s="293"/>
      <c r="Q487" s="293"/>
      <c r="R487" s="293"/>
      <c r="S487" s="293"/>
      <c r="T487" s="293"/>
      <c r="U487" s="293"/>
      <c r="V487" s="293"/>
      <c r="W487" s="293"/>
      <c r="X487" s="293"/>
      <c r="Y487" s="293"/>
      <c r="Z487" s="293"/>
      <c r="AA487" s="293"/>
      <c r="AB487" s="293"/>
      <c r="AC487" s="293"/>
      <c r="AD487" s="293"/>
    </row>
    <row r="488" spans="1:240" s="52" customFormat="1" ht="16.5" customHeight="1"/>
    <row r="489" spans="1:240" customFormat="1" ht="16.5" customHeight="1">
      <c r="A489" s="472" t="s">
        <v>387</v>
      </c>
      <c r="B489" s="472"/>
      <c r="C489" s="472"/>
      <c r="D489" s="472"/>
      <c r="E489" s="472"/>
      <c r="F489" s="472"/>
      <c r="G489" s="472"/>
      <c r="H489" s="472"/>
      <c r="I489" s="472"/>
      <c r="J489" s="472"/>
      <c r="K489" s="472"/>
      <c r="L489" s="472"/>
      <c r="M489" s="472"/>
      <c r="N489" s="472"/>
      <c r="O489" s="472"/>
      <c r="P489" s="472"/>
      <c r="Q489" s="472"/>
      <c r="R489" s="472"/>
      <c r="S489" s="472"/>
      <c r="T489" s="472"/>
      <c r="U489" s="472"/>
      <c r="V489" s="472"/>
      <c r="W489" s="472"/>
      <c r="X489" s="472"/>
      <c r="Y489" s="472"/>
      <c r="Z489" s="472"/>
      <c r="AA489" s="472"/>
      <c r="AB489" s="472"/>
      <c r="AC489" s="472"/>
      <c r="AD489" s="472"/>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c r="BD489" s="1"/>
      <c r="BE489" s="1"/>
      <c r="BF489" s="1"/>
      <c r="BG489" s="1"/>
      <c r="BH489" s="1"/>
      <c r="BI489" s="1"/>
      <c r="BJ489" s="1"/>
      <c r="BK489" s="1"/>
      <c r="BL489" s="1"/>
      <c r="BM489" s="1"/>
      <c r="BN489" s="1"/>
      <c r="BO489" s="1"/>
      <c r="BP489" s="1"/>
      <c r="BQ489" s="1"/>
      <c r="BR489" s="1"/>
      <c r="BS489" s="1"/>
      <c r="BT489" s="1"/>
      <c r="BU489" s="1"/>
      <c r="BV489" s="1"/>
      <c r="BW489" s="1"/>
      <c r="BX489" s="1"/>
      <c r="BY489" s="1"/>
      <c r="BZ489" s="1"/>
      <c r="CA489" s="1"/>
      <c r="CB489" s="1"/>
      <c r="CC489" s="1"/>
      <c r="CD489" s="1"/>
      <c r="CE489" s="1"/>
      <c r="CF489" s="1"/>
      <c r="CG489" s="1"/>
      <c r="CH489" s="1"/>
      <c r="CI489" s="1"/>
      <c r="CJ489" s="1"/>
      <c r="CK489" s="1"/>
      <c r="CL489" s="1"/>
      <c r="CM489" s="1"/>
      <c r="CN489" s="1"/>
      <c r="CO489" s="1"/>
      <c r="CP489" s="1"/>
      <c r="CQ489" s="1"/>
      <c r="CR489" s="1"/>
      <c r="CS489" s="1"/>
      <c r="CT489" s="1"/>
      <c r="CU489" s="1"/>
      <c r="CV489" s="1"/>
      <c r="CW489" s="1"/>
      <c r="CX489" s="1"/>
      <c r="CY489" s="1"/>
      <c r="CZ489" s="1"/>
      <c r="DA489" s="1"/>
      <c r="DB489" s="1"/>
      <c r="DC489" s="1"/>
      <c r="DD489" s="1"/>
      <c r="DE489" s="1"/>
      <c r="DF489" s="1"/>
      <c r="DG489" s="1"/>
      <c r="DH489" s="1"/>
      <c r="DI489" s="1"/>
      <c r="DJ489" s="1"/>
      <c r="DK489" s="1"/>
      <c r="DL489" s="1"/>
      <c r="DM489" s="1"/>
      <c r="DN489" s="1"/>
      <c r="DO489" s="1"/>
      <c r="DP489" s="1"/>
      <c r="DQ489" s="1"/>
      <c r="DR489" s="1"/>
      <c r="DS489" s="1"/>
      <c r="DT489" s="1"/>
      <c r="DU489" s="1"/>
      <c r="DV489" s="1"/>
      <c r="DW489" s="1"/>
      <c r="DX489" s="1"/>
      <c r="DY489" s="1"/>
      <c r="DZ489" s="1"/>
      <c r="EA489" s="1"/>
      <c r="EB489" s="1"/>
      <c r="EC489" s="1"/>
      <c r="ED489" s="1"/>
      <c r="EE489" s="1"/>
      <c r="EF489" s="1"/>
      <c r="EG489" s="1"/>
      <c r="EH489" s="1"/>
      <c r="EI489" s="1"/>
      <c r="EJ489" s="1"/>
      <c r="EK489" s="1"/>
      <c r="EL489" s="1"/>
      <c r="EM489" s="1"/>
      <c r="EN489" s="1"/>
      <c r="EO489" s="1"/>
      <c r="EP489" s="1"/>
      <c r="EQ489" s="1"/>
      <c r="ER489" s="1"/>
      <c r="ES489" s="1"/>
      <c r="ET489" s="1"/>
      <c r="EU489" s="1"/>
      <c r="EV489" s="1"/>
      <c r="EW489" s="1"/>
      <c r="EX489" s="1"/>
      <c r="EY489" s="1"/>
      <c r="EZ489" s="1"/>
      <c r="FA489" s="1"/>
      <c r="FB489" s="1"/>
      <c r="FC489" s="1"/>
      <c r="FD489" s="1"/>
      <c r="FE489" s="1"/>
      <c r="FF489" s="1"/>
      <c r="FG489" s="1"/>
      <c r="FH489" s="1"/>
      <c r="FI489" s="1"/>
      <c r="FJ489" s="1"/>
      <c r="FK489" s="1"/>
      <c r="FL489" s="1"/>
      <c r="FM489" s="1"/>
      <c r="FN489" s="1"/>
      <c r="FO489" s="1"/>
      <c r="FP489" s="1"/>
      <c r="FQ489" s="1"/>
      <c r="FR489" s="1"/>
      <c r="FS489" s="1"/>
      <c r="FT489" s="1"/>
      <c r="FU489" s="1"/>
      <c r="FV489" s="1"/>
      <c r="FW489" s="1"/>
      <c r="FX489" s="1"/>
      <c r="FY489" s="1"/>
      <c r="FZ489" s="1"/>
      <c r="GA489" s="1"/>
      <c r="GB489" s="1"/>
      <c r="GC489" s="1"/>
      <c r="GD489" s="1"/>
      <c r="GE489" s="1"/>
      <c r="GF489" s="1"/>
      <c r="GG489" s="1"/>
      <c r="GH489" s="1"/>
      <c r="GI489" s="1"/>
      <c r="GJ489" s="1"/>
      <c r="GK489" s="1"/>
      <c r="GL489" s="1"/>
      <c r="GM489" s="1"/>
      <c r="GN489" s="1"/>
      <c r="GO489" s="1"/>
      <c r="GP489" s="1"/>
      <c r="GQ489" s="1"/>
      <c r="GR489" s="1"/>
      <c r="GS489" s="1"/>
      <c r="GT489" s="1"/>
      <c r="GU489" s="1"/>
      <c r="GV489" s="1"/>
      <c r="GW489" s="1"/>
      <c r="GX489" s="1"/>
      <c r="GY489" s="1"/>
      <c r="GZ489" s="1"/>
      <c r="HA489" s="1"/>
      <c r="HB489" s="1"/>
      <c r="HC489" s="1"/>
      <c r="HD489" s="1"/>
      <c r="HE489" s="1"/>
      <c r="HF489" s="1"/>
      <c r="HG489" s="1"/>
      <c r="HH489" s="1"/>
      <c r="HI489" s="1"/>
      <c r="HJ489" s="1"/>
      <c r="HK489" s="1"/>
      <c r="HL489" s="1"/>
      <c r="HM489" s="1"/>
      <c r="HN489" s="1"/>
      <c r="HO489" s="1"/>
      <c r="HP489" s="1"/>
      <c r="HQ489" s="1"/>
      <c r="HR489" s="1"/>
      <c r="HS489" s="1"/>
      <c r="HT489" s="1"/>
      <c r="HU489" s="1"/>
      <c r="HV489" s="1"/>
      <c r="HW489" s="1"/>
      <c r="HX489" s="1"/>
      <c r="HY489" s="1"/>
      <c r="HZ489" s="1"/>
      <c r="IA489" s="1"/>
      <c r="IB489" s="1"/>
      <c r="IC489" s="1"/>
      <c r="ID489" s="1"/>
      <c r="IE489" s="1"/>
      <c r="IF489" s="1"/>
    </row>
    <row r="490" spans="1:240" ht="68.25" customHeight="1">
      <c r="A490" s="13"/>
      <c r="B490" s="473" t="s">
        <v>376</v>
      </c>
      <c r="C490" s="473"/>
      <c r="D490" s="473"/>
      <c r="E490" s="473"/>
      <c r="F490" s="473"/>
      <c r="G490" s="473"/>
      <c r="H490" s="473"/>
      <c r="I490" s="473"/>
      <c r="J490" s="473"/>
      <c r="K490" s="473"/>
      <c r="L490" s="473"/>
      <c r="M490" s="473"/>
      <c r="N490" s="473"/>
      <c r="O490" s="473"/>
      <c r="P490" s="473"/>
      <c r="Q490" s="473"/>
      <c r="R490" s="473"/>
      <c r="S490" s="473"/>
      <c r="T490" s="473"/>
      <c r="U490" s="473"/>
      <c r="V490" s="473"/>
      <c r="W490" s="473"/>
      <c r="X490" s="473"/>
      <c r="Y490" s="473"/>
      <c r="Z490" s="473"/>
      <c r="AA490" s="473"/>
      <c r="AB490" s="473"/>
      <c r="AC490" s="473"/>
      <c r="AD490" s="473"/>
    </row>
    <row r="491" spans="1:240" s="2" customFormat="1" ht="15.75" customHeight="1">
      <c r="A491" s="1"/>
      <c r="B491" s="330" t="s">
        <v>53</v>
      </c>
      <c r="C491" s="296" t="s">
        <v>27</v>
      </c>
      <c r="D491" s="297"/>
      <c r="E491" s="297"/>
      <c r="F491" s="298"/>
      <c r="G491" s="14" t="s">
        <v>11</v>
      </c>
      <c r="H491" s="299"/>
      <c r="I491" s="299"/>
      <c r="J491" s="299"/>
      <c r="K491" s="299"/>
      <c r="L491" s="299"/>
      <c r="M491" s="299"/>
      <c r="N491" s="299"/>
      <c r="O491" s="299"/>
      <c r="P491" s="299"/>
      <c r="Q491" s="299"/>
      <c r="R491" s="299"/>
      <c r="S491" s="299"/>
      <c r="T491" s="299"/>
      <c r="U491" s="299"/>
      <c r="V491" s="299"/>
      <c r="W491" s="299"/>
      <c r="X491" s="299"/>
      <c r="Y491" s="299"/>
      <c r="Z491" s="299"/>
      <c r="AA491" s="299"/>
      <c r="AB491" s="299"/>
      <c r="AC491" s="299"/>
      <c r="AD491" s="191" t="s">
        <v>12</v>
      </c>
      <c r="AE491" s="11"/>
    </row>
    <row r="492" spans="1:240" ht="15.75" customHeight="1">
      <c r="B492" s="312"/>
      <c r="C492" s="296" t="s">
        <v>1</v>
      </c>
      <c r="D492" s="297"/>
      <c r="E492" s="297"/>
      <c r="F492" s="298"/>
      <c r="G492" s="16" t="s">
        <v>32</v>
      </c>
      <c r="H492" s="89"/>
      <c r="I492" s="300" t="s">
        <v>14</v>
      </c>
      <c r="J492" s="300"/>
      <c r="K492" s="301"/>
      <c r="L492" s="17" t="s">
        <v>48</v>
      </c>
      <c r="M492" s="89"/>
      <c r="N492" s="300" t="s">
        <v>15</v>
      </c>
      <c r="O492" s="300"/>
      <c r="P492" s="300"/>
      <c r="Q492" s="301"/>
      <c r="R492" s="18" t="s">
        <v>49</v>
      </c>
      <c r="S492" s="89"/>
      <c r="T492" s="300" t="s">
        <v>16</v>
      </c>
      <c r="U492" s="300"/>
      <c r="V492" s="300"/>
      <c r="W492" s="299"/>
      <c r="X492" s="299"/>
      <c r="Y492" s="299"/>
      <c r="Z492" s="299"/>
      <c r="AA492" s="299"/>
      <c r="AB492" s="299"/>
      <c r="AC492" s="299"/>
      <c r="AD492" s="110" t="s">
        <v>12</v>
      </c>
      <c r="AE492" s="12"/>
    </row>
    <row r="493" spans="1:240" ht="15.75" customHeight="1">
      <c r="B493" s="312"/>
      <c r="C493" s="296" t="s">
        <v>4</v>
      </c>
      <c r="D493" s="297"/>
      <c r="E493" s="297"/>
      <c r="F493" s="298"/>
      <c r="G493" s="20" t="s">
        <v>26</v>
      </c>
      <c r="H493" s="302"/>
      <c r="I493" s="302"/>
      <c r="J493" s="302"/>
      <c r="K493" s="302"/>
      <c r="L493" s="302"/>
      <c r="M493" s="302"/>
      <c r="N493" s="302"/>
      <c r="O493" s="302"/>
      <c r="P493" s="302"/>
      <c r="Q493" s="302"/>
      <c r="R493" s="302"/>
      <c r="S493" s="302"/>
      <c r="T493" s="302"/>
      <c r="U493" s="302"/>
      <c r="V493" s="302"/>
      <c r="W493" s="302"/>
      <c r="X493" s="302"/>
      <c r="Y493" s="302"/>
      <c r="Z493" s="302"/>
      <c r="AA493" s="302"/>
      <c r="AB493" s="302"/>
      <c r="AC493" s="302"/>
      <c r="AD493" s="191"/>
      <c r="AE493" s="12"/>
    </row>
    <row r="494" spans="1:240" ht="15.75" customHeight="1">
      <c r="B494" s="312"/>
      <c r="C494" s="303" t="s">
        <v>144</v>
      </c>
      <c r="D494" s="304"/>
      <c r="E494" s="304"/>
      <c r="F494" s="305"/>
      <c r="G494" s="349" t="s">
        <v>90</v>
      </c>
      <c r="H494" s="349"/>
      <c r="I494" s="307"/>
      <c r="J494" s="307"/>
      <c r="K494" s="61" t="s">
        <v>9</v>
      </c>
      <c r="L494" s="307"/>
      <c r="M494" s="307"/>
      <c r="N494" s="61" t="s">
        <v>10</v>
      </c>
      <c r="O494" s="307"/>
      <c r="P494" s="307"/>
      <c r="Q494" s="61" t="s">
        <v>8</v>
      </c>
      <c r="R494" s="308"/>
      <c r="S494" s="308"/>
      <c r="T494" s="308"/>
      <c r="U494" s="308"/>
      <c r="V494" s="308"/>
      <c r="W494" s="308"/>
      <c r="X494" s="308"/>
      <c r="Y494" s="308"/>
      <c r="Z494" s="308"/>
      <c r="AA494" s="308"/>
      <c r="AB494" s="308"/>
      <c r="AC494" s="308"/>
      <c r="AD494" s="309"/>
      <c r="AE494" s="12"/>
    </row>
    <row r="495" spans="1:240" s="2" customFormat="1" ht="15.75" customHeight="1">
      <c r="A495" s="1"/>
      <c r="B495" s="312"/>
      <c r="C495" s="278" t="s">
        <v>31</v>
      </c>
      <c r="D495" s="281" t="s">
        <v>364</v>
      </c>
      <c r="E495" s="282"/>
      <c r="F495" s="282"/>
      <c r="G495" s="282"/>
      <c r="H495" s="282"/>
      <c r="I495" s="282"/>
      <c r="J495" s="282"/>
      <c r="K495" s="282"/>
      <c r="L495" s="282"/>
      <c r="M495" s="282"/>
      <c r="N495" s="282"/>
      <c r="O495" s="282"/>
      <c r="P495" s="282"/>
      <c r="Q495" s="282"/>
      <c r="R495" s="282"/>
      <c r="S495" s="282"/>
      <c r="T495" s="282"/>
      <c r="U495" s="282"/>
      <c r="V495" s="282"/>
      <c r="W495" s="282"/>
      <c r="X495" s="282"/>
      <c r="Y495" s="282"/>
      <c r="Z495" s="282"/>
      <c r="AA495" s="282"/>
      <c r="AB495" s="282"/>
      <c r="AC495" s="282"/>
      <c r="AD495" s="283"/>
      <c r="AE495" s="11"/>
    </row>
    <row r="496" spans="1:240" s="2" customFormat="1" ht="15.75" customHeight="1">
      <c r="A496" s="1"/>
      <c r="B496" s="312"/>
      <c r="C496" s="279"/>
      <c r="D496" s="284"/>
      <c r="E496" s="285"/>
      <c r="F496" s="285"/>
      <c r="G496" s="285"/>
      <c r="H496" s="285"/>
      <c r="I496" s="285"/>
      <c r="J496" s="285"/>
      <c r="K496" s="285"/>
      <c r="L496" s="285"/>
      <c r="M496" s="285"/>
      <c r="N496" s="285"/>
      <c r="O496" s="285"/>
      <c r="P496" s="285"/>
      <c r="Q496" s="285"/>
      <c r="R496" s="285"/>
      <c r="S496" s="285"/>
      <c r="T496" s="285"/>
      <c r="U496" s="285"/>
      <c r="V496" s="285"/>
      <c r="W496" s="285"/>
      <c r="X496" s="285"/>
      <c r="Y496" s="285"/>
      <c r="Z496" s="285"/>
      <c r="AA496" s="285"/>
      <c r="AB496" s="285"/>
      <c r="AC496" s="285"/>
      <c r="AD496" s="286"/>
      <c r="AE496" s="11"/>
    </row>
    <row r="497" spans="1:240" s="2" customFormat="1" ht="15.75" customHeight="1">
      <c r="A497" s="1"/>
      <c r="B497" s="312"/>
      <c r="C497" s="279"/>
      <c r="D497" s="284"/>
      <c r="E497" s="285"/>
      <c r="F497" s="285"/>
      <c r="G497" s="285"/>
      <c r="H497" s="285"/>
      <c r="I497" s="285"/>
      <c r="J497" s="285"/>
      <c r="K497" s="285"/>
      <c r="L497" s="285"/>
      <c r="M497" s="285"/>
      <c r="N497" s="285"/>
      <c r="O497" s="285"/>
      <c r="P497" s="285"/>
      <c r="Q497" s="285"/>
      <c r="R497" s="285"/>
      <c r="S497" s="285"/>
      <c r="T497" s="285"/>
      <c r="U497" s="285"/>
      <c r="V497" s="285"/>
      <c r="W497" s="285"/>
      <c r="X497" s="285"/>
      <c r="Y497" s="285"/>
      <c r="Z497" s="285"/>
      <c r="AA497" s="285"/>
      <c r="AB497" s="285"/>
      <c r="AC497" s="285"/>
      <c r="AD497" s="286"/>
      <c r="AE497" s="11"/>
    </row>
    <row r="498" spans="1:240" ht="15.75" customHeight="1">
      <c r="B498" s="312"/>
      <c r="C498" s="279"/>
      <c r="D498" s="284"/>
      <c r="E498" s="285"/>
      <c r="F498" s="285"/>
      <c r="G498" s="285"/>
      <c r="H498" s="285"/>
      <c r="I498" s="285"/>
      <c r="J498" s="285"/>
      <c r="K498" s="285"/>
      <c r="L498" s="285"/>
      <c r="M498" s="285"/>
      <c r="N498" s="285"/>
      <c r="O498" s="285"/>
      <c r="P498" s="285"/>
      <c r="Q498" s="285"/>
      <c r="R498" s="285"/>
      <c r="S498" s="285"/>
      <c r="T498" s="285"/>
      <c r="U498" s="285"/>
      <c r="V498" s="285"/>
      <c r="W498" s="285"/>
      <c r="X498" s="285"/>
      <c r="Y498" s="285"/>
      <c r="Z498" s="285"/>
      <c r="AA498" s="285"/>
      <c r="AB498" s="285"/>
      <c r="AC498" s="285"/>
      <c r="AD498" s="286"/>
      <c r="AE498" s="12"/>
    </row>
    <row r="499" spans="1:240" s="2" customFormat="1" ht="15.75" customHeight="1">
      <c r="A499" s="1"/>
      <c r="B499" s="313"/>
      <c r="C499" s="280"/>
      <c r="D499" s="287"/>
      <c r="E499" s="288"/>
      <c r="F499" s="288"/>
      <c r="G499" s="288"/>
      <c r="H499" s="288"/>
      <c r="I499" s="288"/>
      <c r="J499" s="288"/>
      <c r="K499" s="288"/>
      <c r="L499" s="288"/>
      <c r="M499" s="288"/>
      <c r="N499" s="288"/>
      <c r="O499" s="288"/>
      <c r="P499" s="288"/>
      <c r="Q499" s="288"/>
      <c r="R499" s="288"/>
      <c r="S499" s="288"/>
      <c r="T499" s="288"/>
      <c r="U499" s="288"/>
      <c r="V499" s="288"/>
      <c r="W499" s="288"/>
      <c r="X499" s="288"/>
      <c r="Y499" s="288"/>
      <c r="Z499" s="288"/>
      <c r="AA499" s="288"/>
      <c r="AB499" s="288"/>
      <c r="AC499" s="288"/>
      <c r="AD499" s="289"/>
      <c r="AE499" s="11"/>
    </row>
    <row r="500" spans="1:240" customFormat="1" ht="16.5" customHeight="1">
      <c r="A500" s="1"/>
      <c r="B500" s="471" t="s">
        <v>34</v>
      </c>
      <c r="C500" s="471"/>
      <c r="D500" s="471"/>
      <c r="E500" s="471"/>
      <c r="F500" s="195"/>
      <c r="G500" s="195"/>
      <c r="H500" s="195"/>
      <c r="I500" s="195"/>
      <c r="J500" s="195"/>
      <c r="K500" s="195"/>
      <c r="L500" s="195"/>
      <c r="M500" s="195"/>
      <c r="N500" s="195"/>
      <c r="O500" s="195"/>
      <c r="P500" s="195"/>
      <c r="Q500" s="195"/>
      <c r="R500" s="195"/>
      <c r="S500" s="195"/>
      <c r="T500" s="195"/>
      <c r="U500" s="195"/>
      <c r="V500" s="195"/>
      <c r="W500" s="195"/>
      <c r="X500" s="195"/>
      <c r="Y500" s="195"/>
      <c r="Z500" s="195"/>
      <c r="AA500" s="195"/>
      <c r="AB500" s="195"/>
      <c r="AC500" s="195"/>
      <c r="AD500" s="195"/>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c r="BC500" s="1"/>
      <c r="BD500" s="1"/>
      <c r="BE500" s="1"/>
      <c r="BF500" s="1"/>
      <c r="BG500" s="1"/>
      <c r="BH500" s="1"/>
      <c r="BI500" s="1"/>
      <c r="BJ500" s="1"/>
      <c r="BK500" s="1"/>
      <c r="BL500" s="1"/>
      <c r="BM500" s="1"/>
      <c r="BN500" s="1"/>
      <c r="BO500" s="1"/>
      <c r="BP500" s="1"/>
      <c r="BQ500" s="1"/>
      <c r="BR500" s="1"/>
      <c r="BS500" s="1"/>
      <c r="BT500" s="1"/>
      <c r="BU500" s="1"/>
      <c r="BV500" s="1"/>
      <c r="BW500" s="1"/>
      <c r="BX500" s="1"/>
      <c r="BY500" s="1"/>
      <c r="BZ500" s="1"/>
      <c r="CA500" s="1"/>
      <c r="CB500" s="1"/>
      <c r="CC500" s="1"/>
      <c r="CD500" s="1"/>
      <c r="CE500" s="1"/>
      <c r="CF500" s="1"/>
      <c r="CG500" s="1"/>
      <c r="CH500" s="1"/>
      <c r="CI500" s="1"/>
      <c r="CJ500" s="1"/>
      <c r="CK500" s="1"/>
      <c r="CL500" s="1"/>
      <c r="CM500" s="1"/>
      <c r="CN500" s="1"/>
      <c r="CO500" s="1"/>
      <c r="CP500" s="1"/>
      <c r="CQ500" s="1"/>
      <c r="CR500" s="1"/>
      <c r="CS500" s="1"/>
      <c r="CT500" s="1"/>
      <c r="CU500" s="1"/>
      <c r="CV500" s="1"/>
      <c r="CW500" s="1"/>
      <c r="CX500" s="1"/>
      <c r="CY500" s="1"/>
      <c r="CZ500" s="1"/>
      <c r="DA500" s="1"/>
      <c r="DB500" s="1"/>
      <c r="DC500" s="1"/>
      <c r="DD500" s="1"/>
      <c r="DE500" s="1"/>
      <c r="DF500" s="1"/>
      <c r="DG500" s="1"/>
      <c r="DH500" s="1"/>
      <c r="DI500" s="1"/>
      <c r="DJ500" s="1"/>
      <c r="DK500" s="1"/>
      <c r="DL500" s="1"/>
      <c r="DM500" s="1"/>
      <c r="DN500" s="1"/>
      <c r="DO500" s="1"/>
      <c r="DP500" s="1"/>
      <c r="DQ500" s="1"/>
      <c r="DR500" s="1"/>
      <c r="DS500" s="1"/>
      <c r="DT500" s="1"/>
      <c r="DU500" s="1"/>
      <c r="DV500" s="1"/>
      <c r="DW500" s="1"/>
      <c r="DX500" s="1"/>
      <c r="DY500" s="1"/>
      <c r="DZ500" s="1"/>
      <c r="EA500" s="1"/>
      <c r="EB500" s="1"/>
      <c r="EC500" s="1"/>
      <c r="ED500" s="1"/>
      <c r="EE500" s="1"/>
      <c r="EF500" s="1"/>
      <c r="EG500" s="1"/>
      <c r="EH500" s="1"/>
      <c r="EI500" s="1"/>
      <c r="EJ500" s="1"/>
      <c r="EK500" s="1"/>
      <c r="EL500" s="1"/>
      <c r="EM500" s="1"/>
      <c r="EN500" s="1"/>
      <c r="EO500" s="1"/>
      <c r="EP500" s="1"/>
      <c r="EQ500" s="1"/>
      <c r="ER500" s="1"/>
      <c r="ES500" s="1"/>
      <c r="ET500" s="1"/>
      <c r="EU500" s="1"/>
      <c r="EV500" s="1"/>
      <c r="EW500" s="1"/>
      <c r="EX500" s="1"/>
      <c r="EY500" s="1"/>
      <c r="EZ500" s="1"/>
      <c r="FA500" s="1"/>
      <c r="FB500" s="1"/>
      <c r="FC500" s="1"/>
      <c r="FD500" s="1"/>
      <c r="FE500" s="1"/>
      <c r="FF500" s="1"/>
      <c r="FG500" s="1"/>
      <c r="FH500" s="1"/>
      <c r="FI500" s="1"/>
      <c r="FJ500" s="1"/>
      <c r="FK500" s="1"/>
      <c r="FL500" s="1"/>
      <c r="FM500" s="1"/>
      <c r="FN500" s="1"/>
      <c r="FO500" s="1"/>
      <c r="FP500" s="1"/>
      <c r="FQ500" s="1"/>
      <c r="FR500" s="1"/>
      <c r="FS500" s="1"/>
      <c r="FT500" s="1"/>
      <c r="FU500" s="1"/>
      <c r="FV500" s="1"/>
      <c r="FW500" s="1"/>
      <c r="FX500" s="1"/>
      <c r="FY500" s="1"/>
      <c r="FZ500" s="1"/>
      <c r="GA500" s="1"/>
      <c r="GB500" s="1"/>
      <c r="GC500" s="1"/>
      <c r="GD500" s="1"/>
      <c r="GE500" s="1"/>
      <c r="GF500" s="1"/>
      <c r="GG500" s="1"/>
      <c r="GH500" s="1"/>
      <c r="GI500" s="1"/>
      <c r="GJ500" s="1"/>
      <c r="GK500" s="1"/>
      <c r="GL500" s="1"/>
      <c r="GM500" s="1"/>
      <c r="GN500" s="1"/>
      <c r="GO500" s="1"/>
      <c r="GP500" s="1"/>
      <c r="GQ500" s="1"/>
      <c r="GR500" s="1"/>
      <c r="GS500" s="1"/>
      <c r="GT500" s="1"/>
      <c r="GU500" s="1"/>
      <c r="GV500" s="1"/>
      <c r="GW500" s="1"/>
      <c r="GX500" s="1"/>
      <c r="GY500" s="1"/>
      <c r="GZ500" s="1"/>
      <c r="HA500" s="1"/>
      <c r="HB500" s="1"/>
      <c r="HC500" s="1"/>
      <c r="HD500" s="1"/>
      <c r="HE500" s="1"/>
      <c r="HF500" s="1"/>
      <c r="HG500" s="1"/>
      <c r="HH500" s="1"/>
      <c r="HI500" s="1"/>
      <c r="HJ500" s="1"/>
      <c r="HK500" s="1"/>
      <c r="HL500" s="1"/>
      <c r="HM500" s="1"/>
      <c r="HN500" s="1"/>
      <c r="HO500" s="1"/>
      <c r="HP500" s="1"/>
      <c r="HQ500" s="1"/>
      <c r="HR500" s="1"/>
      <c r="HS500" s="1"/>
      <c r="HT500" s="1"/>
      <c r="HU500" s="1"/>
      <c r="HV500" s="1"/>
      <c r="HW500" s="1"/>
      <c r="HX500" s="1"/>
      <c r="HY500" s="1"/>
      <c r="HZ500" s="1"/>
      <c r="IA500" s="1"/>
      <c r="IB500" s="1"/>
      <c r="IC500" s="1"/>
      <c r="ID500" s="1"/>
      <c r="IE500" s="1"/>
      <c r="IF500" s="1"/>
    </row>
    <row r="501" spans="1:240" customFormat="1" ht="30.75" customHeight="1">
      <c r="A501" s="1"/>
      <c r="B501" s="53" t="s">
        <v>36</v>
      </c>
      <c r="C501" s="291" t="s">
        <v>312</v>
      </c>
      <c r="D501" s="291"/>
      <c r="E501" s="291"/>
      <c r="F501" s="291"/>
      <c r="G501" s="291"/>
      <c r="H501" s="291"/>
      <c r="I501" s="291"/>
      <c r="J501" s="291"/>
      <c r="K501" s="291"/>
      <c r="L501" s="291"/>
      <c r="M501" s="291"/>
      <c r="N501" s="291"/>
      <c r="O501" s="291"/>
      <c r="P501" s="291"/>
      <c r="Q501" s="291"/>
      <c r="R501" s="291"/>
      <c r="S501" s="291"/>
      <c r="T501" s="291"/>
      <c r="U501" s="291"/>
      <c r="V501" s="291"/>
      <c r="W501" s="291"/>
      <c r="X501" s="291"/>
      <c r="Y501" s="291"/>
      <c r="Z501" s="291"/>
      <c r="AA501" s="291"/>
      <c r="AB501" s="291"/>
      <c r="AC501" s="291"/>
      <c r="AD501" s="29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1"/>
      <c r="BC501" s="1"/>
      <c r="BD501" s="1"/>
      <c r="BE501" s="1"/>
      <c r="BF501" s="1"/>
      <c r="BG501" s="1"/>
      <c r="BH501" s="1"/>
      <c r="BI501" s="1"/>
      <c r="BJ501" s="1"/>
      <c r="BK501" s="1"/>
      <c r="BL501" s="1"/>
      <c r="BM501" s="1"/>
      <c r="BN501" s="1"/>
      <c r="BO501" s="1"/>
      <c r="BP501" s="1"/>
      <c r="BQ501" s="1"/>
      <c r="BR501" s="1"/>
      <c r="BS501" s="1"/>
      <c r="BT501" s="1"/>
      <c r="BU501" s="1"/>
      <c r="BV501" s="1"/>
      <c r="BW501" s="1"/>
      <c r="BX501" s="1"/>
      <c r="BY501" s="1"/>
      <c r="BZ501" s="1"/>
      <c r="CA501" s="1"/>
      <c r="CB501" s="1"/>
      <c r="CC501" s="1"/>
      <c r="CD501" s="1"/>
      <c r="CE501" s="1"/>
      <c r="CF501" s="1"/>
      <c r="CG501" s="1"/>
      <c r="CH501" s="1"/>
      <c r="CI501" s="1"/>
      <c r="CJ501" s="1"/>
      <c r="CK501" s="1"/>
      <c r="CL501" s="1"/>
      <c r="CM501" s="1"/>
      <c r="CN501" s="1"/>
      <c r="CO501" s="1"/>
      <c r="CP501" s="1"/>
      <c r="CQ501" s="1"/>
      <c r="CR501" s="1"/>
      <c r="CS501" s="1"/>
      <c r="CT501" s="1"/>
      <c r="CU501" s="1"/>
      <c r="CV501" s="1"/>
      <c r="CW501" s="1"/>
      <c r="CX501" s="1"/>
      <c r="CY501" s="1"/>
      <c r="CZ501" s="1"/>
      <c r="DA501" s="1"/>
      <c r="DB501" s="1"/>
      <c r="DC501" s="1"/>
      <c r="DD501" s="1"/>
      <c r="DE501" s="1"/>
      <c r="DF501" s="1"/>
      <c r="DG501" s="1"/>
      <c r="DH501" s="1"/>
      <c r="DI501" s="1"/>
      <c r="DJ501" s="1"/>
      <c r="DK501" s="1"/>
      <c r="DL501" s="1"/>
      <c r="DM501" s="1"/>
      <c r="DN501" s="1"/>
      <c r="DO501" s="1"/>
      <c r="DP501" s="1"/>
      <c r="DQ501" s="1"/>
      <c r="DR501" s="1"/>
      <c r="DS501" s="1"/>
      <c r="DT501" s="1"/>
      <c r="DU501" s="1"/>
      <c r="DV501" s="1"/>
      <c r="DW501" s="1"/>
      <c r="DX501" s="1"/>
      <c r="DY501" s="1"/>
      <c r="DZ501" s="1"/>
      <c r="EA501" s="1"/>
      <c r="EB501" s="1"/>
      <c r="EC501" s="1"/>
      <c r="ED501" s="1"/>
      <c r="EE501" s="1"/>
      <c r="EF501" s="1"/>
      <c r="EG501" s="1"/>
      <c r="EH501" s="1"/>
      <c r="EI501" s="1"/>
      <c r="EJ501" s="1"/>
      <c r="EK501" s="1"/>
      <c r="EL501" s="1"/>
      <c r="EM501" s="1"/>
      <c r="EN501" s="1"/>
      <c r="EO501" s="1"/>
      <c r="EP501" s="1"/>
      <c r="EQ501" s="1"/>
      <c r="ER501" s="1"/>
      <c r="ES501" s="1"/>
      <c r="ET501" s="1"/>
      <c r="EU501" s="1"/>
      <c r="EV501" s="1"/>
      <c r="EW501" s="1"/>
      <c r="EX501" s="1"/>
      <c r="EY501" s="1"/>
      <c r="EZ501" s="1"/>
      <c r="FA501" s="1"/>
      <c r="FB501" s="1"/>
      <c r="FC501" s="1"/>
      <c r="FD501" s="1"/>
      <c r="FE501" s="1"/>
      <c r="FF501" s="1"/>
      <c r="FG501" s="1"/>
      <c r="FH501" s="1"/>
      <c r="FI501" s="1"/>
      <c r="FJ501" s="1"/>
      <c r="FK501" s="1"/>
      <c r="FL501" s="1"/>
      <c r="FM501" s="1"/>
      <c r="FN501" s="1"/>
      <c r="FO501" s="1"/>
      <c r="FP501" s="1"/>
      <c r="FQ501" s="1"/>
      <c r="FR501" s="1"/>
      <c r="FS501" s="1"/>
      <c r="FT501" s="1"/>
      <c r="FU501" s="1"/>
      <c r="FV501" s="1"/>
      <c r="FW501" s="1"/>
      <c r="FX501" s="1"/>
      <c r="FY501" s="1"/>
      <c r="FZ501" s="1"/>
      <c r="GA501" s="1"/>
      <c r="GB501" s="1"/>
      <c r="GC501" s="1"/>
      <c r="GD501" s="1"/>
      <c r="GE501" s="1"/>
      <c r="GF501" s="1"/>
      <c r="GG501" s="1"/>
      <c r="GH501" s="1"/>
      <c r="GI501" s="1"/>
      <c r="GJ501" s="1"/>
      <c r="GK501" s="1"/>
      <c r="GL501" s="1"/>
      <c r="GM501" s="1"/>
      <c r="GN501" s="1"/>
      <c r="GO501" s="1"/>
      <c r="GP501" s="1"/>
      <c r="GQ501" s="1"/>
      <c r="GR501" s="1"/>
      <c r="GS501" s="1"/>
      <c r="GT501" s="1"/>
      <c r="GU501" s="1"/>
      <c r="GV501" s="1"/>
      <c r="GW501" s="1"/>
      <c r="GX501" s="1"/>
      <c r="GY501" s="1"/>
      <c r="GZ501" s="1"/>
      <c r="HA501" s="1"/>
      <c r="HB501" s="1"/>
      <c r="HC501" s="1"/>
      <c r="HD501" s="1"/>
      <c r="HE501" s="1"/>
      <c r="HF501" s="1"/>
      <c r="HG501" s="1"/>
      <c r="HH501" s="1"/>
      <c r="HI501" s="1"/>
      <c r="HJ501" s="1"/>
      <c r="HK501" s="1"/>
      <c r="HL501" s="1"/>
      <c r="HM501" s="1"/>
      <c r="HN501" s="1"/>
      <c r="HO501" s="1"/>
      <c r="HP501" s="1"/>
      <c r="HQ501" s="1"/>
      <c r="HR501" s="1"/>
      <c r="HS501" s="1"/>
      <c r="HT501" s="1"/>
      <c r="HU501" s="1"/>
      <c r="HV501" s="1"/>
      <c r="HW501" s="1"/>
      <c r="HX501" s="1"/>
      <c r="HY501" s="1"/>
      <c r="HZ501" s="1"/>
      <c r="IA501" s="1"/>
      <c r="IB501" s="1"/>
      <c r="IC501" s="1"/>
      <c r="ID501" s="1"/>
      <c r="IE501" s="1"/>
      <c r="IF501" s="1"/>
    </row>
    <row r="502" spans="1:240" customFormat="1" ht="15" customHeight="1">
      <c r="A502" s="1"/>
      <c r="B502" s="53"/>
      <c r="C502" s="193"/>
      <c r="D502" s="193"/>
      <c r="E502" s="193"/>
      <c r="F502" s="193"/>
      <c r="G502" s="193"/>
      <c r="H502" s="193"/>
      <c r="I502" s="193"/>
      <c r="J502" s="193"/>
      <c r="K502" s="193"/>
      <c r="L502" s="193"/>
      <c r="M502" s="193"/>
      <c r="N502" s="193"/>
      <c r="O502" s="193"/>
      <c r="P502" s="193"/>
      <c r="Q502" s="193"/>
      <c r="R502" s="193"/>
      <c r="S502" s="193"/>
      <c r="T502" s="193"/>
      <c r="U502" s="193"/>
      <c r="V502" s="193"/>
      <c r="W502" s="193"/>
      <c r="X502" s="193"/>
      <c r="Y502" s="193"/>
      <c r="Z502" s="193"/>
      <c r="AA502" s="193"/>
      <c r="AB502" s="193"/>
      <c r="AC502" s="193"/>
      <c r="AD502" s="193"/>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1"/>
      <c r="BC502" s="1"/>
      <c r="BD502" s="1"/>
      <c r="BE502" s="1"/>
      <c r="BF502" s="1"/>
      <c r="BG502" s="1"/>
      <c r="BH502" s="1"/>
      <c r="BI502" s="1"/>
      <c r="BJ502" s="1"/>
      <c r="BK502" s="1"/>
      <c r="BL502" s="1"/>
      <c r="BM502" s="1"/>
      <c r="BN502" s="1"/>
      <c r="BO502" s="1"/>
      <c r="BP502" s="1"/>
      <c r="BQ502" s="1"/>
      <c r="BR502" s="1"/>
      <c r="BS502" s="1"/>
      <c r="BT502" s="1"/>
      <c r="BU502" s="1"/>
      <c r="BV502" s="1"/>
      <c r="BW502" s="1"/>
      <c r="BX502" s="1"/>
      <c r="BY502" s="1"/>
      <c r="BZ502" s="1"/>
      <c r="CA502" s="1"/>
      <c r="CB502" s="1"/>
      <c r="CC502" s="1"/>
      <c r="CD502" s="1"/>
      <c r="CE502" s="1"/>
      <c r="CF502" s="1"/>
      <c r="CG502" s="1"/>
      <c r="CH502" s="1"/>
      <c r="CI502" s="1"/>
      <c r="CJ502" s="1"/>
      <c r="CK502" s="1"/>
      <c r="CL502" s="1"/>
      <c r="CM502" s="1"/>
      <c r="CN502" s="1"/>
      <c r="CO502" s="1"/>
      <c r="CP502" s="1"/>
      <c r="CQ502" s="1"/>
      <c r="CR502" s="1"/>
      <c r="CS502" s="1"/>
      <c r="CT502" s="1"/>
      <c r="CU502" s="1"/>
      <c r="CV502" s="1"/>
      <c r="CW502" s="1"/>
      <c r="CX502" s="1"/>
      <c r="CY502" s="1"/>
      <c r="CZ502" s="1"/>
      <c r="DA502" s="1"/>
      <c r="DB502" s="1"/>
      <c r="DC502" s="1"/>
      <c r="DD502" s="1"/>
      <c r="DE502" s="1"/>
      <c r="DF502" s="1"/>
      <c r="DG502" s="1"/>
      <c r="DH502" s="1"/>
      <c r="DI502" s="1"/>
      <c r="DJ502" s="1"/>
      <c r="DK502" s="1"/>
      <c r="DL502" s="1"/>
      <c r="DM502" s="1"/>
      <c r="DN502" s="1"/>
      <c r="DO502" s="1"/>
      <c r="DP502" s="1"/>
      <c r="DQ502" s="1"/>
      <c r="DR502" s="1"/>
      <c r="DS502" s="1"/>
      <c r="DT502" s="1"/>
      <c r="DU502" s="1"/>
      <c r="DV502" s="1"/>
      <c r="DW502" s="1"/>
      <c r="DX502" s="1"/>
      <c r="DY502" s="1"/>
      <c r="DZ502" s="1"/>
      <c r="EA502" s="1"/>
      <c r="EB502" s="1"/>
      <c r="EC502" s="1"/>
      <c r="ED502" s="1"/>
      <c r="EE502" s="1"/>
      <c r="EF502" s="1"/>
      <c r="EG502" s="1"/>
      <c r="EH502" s="1"/>
      <c r="EI502" s="1"/>
      <c r="EJ502" s="1"/>
      <c r="EK502" s="1"/>
      <c r="EL502" s="1"/>
      <c r="EM502" s="1"/>
      <c r="EN502" s="1"/>
      <c r="EO502" s="1"/>
      <c r="EP502" s="1"/>
      <c r="EQ502" s="1"/>
      <c r="ER502" s="1"/>
      <c r="ES502" s="1"/>
      <c r="ET502" s="1"/>
      <c r="EU502" s="1"/>
      <c r="EV502" s="1"/>
      <c r="EW502" s="1"/>
      <c r="EX502" s="1"/>
      <c r="EY502" s="1"/>
      <c r="EZ502" s="1"/>
      <c r="FA502" s="1"/>
      <c r="FB502" s="1"/>
      <c r="FC502" s="1"/>
      <c r="FD502" s="1"/>
      <c r="FE502" s="1"/>
      <c r="FF502" s="1"/>
      <c r="FG502" s="1"/>
      <c r="FH502" s="1"/>
      <c r="FI502" s="1"/>
      <c r="FJ502" s="1"/>
      <c r="FK502" s="1"/>
      <c r="FL502" s="1"/>
      <c r="FM502" s="1"/>
      <c r="FN502" s="1"/>
      <c r="FO502" s="1"/>
      <c r="FP502" s="1"/>
      <c r="FQ502" s="1"/>
      <c r="FR502" s="1"/>
      <c r="FS502" s="1"/>
      <c r="FT502" s="1"/>
      <c r="FU502" s="1"/>
      <c r="FV502" s="1"/>
      <c r="FW502" s="1"/>
      <c r="FX502" s="1"/>
      <c r="FY502" s="1"/>
      <c r="FZ502" s="1"/>
      <c r="GA502" s="1"/>
      <c r="GB502" s="1"/>
      <c r="GC502" s="1"/>
      <c r="GD502" s="1"/>
      <c r="GE502" s="1"/>
      <c r="GF502" s="1"/>
      <c r="GG502" s="1"/>
      <c r="GH502" s="1"/>
      <c r="GI502" s="1"/>
      <c r="GJ502" s="1"/>
      <c r="GK502" s="1"/>
      <c r="GL502" s="1"/>
      <c r="GM502" s="1"/>
      <c r="GN502" s="1"/>
      <c r="GO502" s="1"/>
      <c r="GP502" s="1"/>
      <c r="GQ502" s="1"/>
      <c r="GR502" s="1"/>
      <c r="GS502" s="1"/>
      <c r="GT502" s="1"/>
      <c r="GU502" s="1"/>
      <c r="GV502" s="1"/>
      <c r="GW502" s="1"/>
      <c r="GX502" s="1"/>
      <c r="GY502" s="1"/>
      <c r="GZ502" s="1"/>
      <c r="HA502" s="1"/>
      <c r="HB502" s="1"/>
      <c r="HC502" s="1"/>
      <c r="HD502" s="1"/>
      <c r="HE502" s="1"/>
      <c r="HF502" s="1"/>
      <c r="HG502" s="1"/>
      <c r="HH502" s="1"/>
      <c r="HI502" s="1"/>
      <c r="HJ502" s="1"/>
      <c r="HK502" s="1"/>
      <c r="HL502" s="1"/>
      <c r="HM502" s="1"/>
      <c r="HN502" s="1"/>
      <c r="HO502" s="1"/>
      <c r="HP502" s="1"/>
      <c r="HQ502" s="1"/>
      <c r="HR502" s="1"/>
      <c r="HS502" s="1"/>
      <c r="HT502" s="1"/>
      <c r="HU502" s="1"/>
      <c r="HV502" s="1"/>
      <c r="HW502" s="1"/>
      <c r="HX502" s="1"/>
      <c r="HY502" s="1"/>
      <c r="HZ502" s="1"/>
      <c r="IA502" s="1"/>
      <c r="IB502" s="1"/>
      <c r="IC502" s="1"/>
      <c r="ID502" s="1"/>
      <c r="IE502" s="1"/>
      <c r="IF502" s="1"/>
    </row>
    <row r="503" spans="1:240" customFormat="1" ht="16.5" customHeight="1">
      <c r="A503" s="472" t="s">
        <v>388</v>
      </c>
      <c r="B503" s="472"/>
      <c r="C503" s="472"/>
      <c r="D503" s="472"/>
      <c r="E503" s="472"/>
      <c r="F503" s="472"/>
      <c r="G503" s="472"/>
      <c r="H503" s="472"/>
      <c r="I503" s="472"/>
      <c r="J503" s="472"/>
      <c r="K503" s="472"/>
      <c r="L503" s="472"/>
      <c r="M503" s="472"/>
      <c r="N503" s="472"/>
      <c r="O503" s="472"/>
      <c r="P503" s="472"/>
      <c r="Q503" s="472"/>
      <c r="R503" s="472"/>
      <c r="S503" s="472"/>
      <c r="T503" s="472"/>
      <c r="U503" s="472"/>
      <c r="V503" s="472"/>
      <c r="W503" s="472"/>
      <c r="X503" s="472"/>
      <c r="Y503" s="472"/>
      <c r="Z503" s="472"/>
      <c r="AA503" s="472"/>
      <c r="AB503" s="472"/>
      <c r="AC503" s="472"/>
      <c r="AD503" s="472"/>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1"/>
      <c r="BC503" s="1"/>
      <c r="BD503" s="1"/>
      <c r="BE503" s="1"/>
      <c r="BF503" s="1"/>
      <c r="BG503" s="1"/>
      <c r="BH503" s="1"/>
      <c r="BI503" s="1"/>
      <c r="BJ503" s="1"/>
      <c r="BK503" s="1"/>
      <c r="BL503" s="1"/>
      <c r="BM503" s="1"/>
      <c r="BN503" s="1"/>
      <c r="BO503" s="1"/>
      <c r="BP503" s="1"/>
      <c r="BQ503" s="1"/>
      <c r="BR503" s="1"/>
      <c r="BS503" s="1"/>
      <c r="BT503" s="1"/>
      <c r="BU503" s="1"/>
      <c r="BV503" s="1"/>
      <c r="BW503" s="1"/>
      <c r="BX503" s="1"/>
      <c r="BY503" s="1"/>
      <c r="BZ503" s="1"/>
      <c r="CA503" s="1"/>
      <c r="CB503" s="1"/>
      <c r="CC503" s="1"/>
      <c r="CD503" s="1"/>
      <c r="CE503" s="1"/>
      <c r="CF503" s="1"/>
      <c r="CG503" s="1"/>
      <c r="CH503" s="1"/>
      <c r="CI503" s="1"/>
      <c r="CJ503" s="1"/>
      <c r="CK503" s="1"/>
      <c r="CL503" s="1"/>
      <c r="CM503" s="1"/>
      <c r="CN503" s="1"/>
      <c r="CO503" s="1"/>
      <c r="CP503" s="1"/>
      <c r="CQ503" s="1"/>
      <c r="CR503" s="1"/>
      <c r="CS503" s="1"/>
      <c r="CT503" s="1"/>
      <c r="CU503" s="1"/>
      <c r="CV503" s="1"/>
      <c r="CW503" s="1"/>
      <c r="CX503" s="1"/>
      <c r="CY503" s="1"/>
      <c r="CZ503" s="1"/>
      <c r="DA503" s="1"/>
      <c r="DB503" s="1"/>
      <c r="DC503" s="1"/>
      <c r="DD503" s="1"/>
      <c r="DE503" s="1"/>
      <c r="DF503" s="1"/>
      <c r="DG503" s="1"/>
      <c r="DH503" s="1"/>
      <c r="DI503" s="1"/>
      <c r="DJ503" s="1"/>
      <c r="DK503" s="1"/>
      <c r="DL503" s="1"/>
      <c r="DM503" s="1"/>
      <c r="DN503" s="1"/>
      <c r="DO503" s="1"/>
      <c r="DP503" s="1"/>
      <c r="DQ503" s="1"/>
      <c r="DR503" s="1"/>
      <c r="DS503" s="1"/>
      <c r="DT503" s="1"/>
      <c r="DU503" s="1"/>
      <c r="DV503" s="1"/>
      <c r="DW503" s="1"/>
      <c r="DX503" s="1"/>
      <c r="DY503" s="1"/>
      <c r="DZ503" s="1"/>
      <c r="EA503" s="1"/>
      <c r="EB503" s="1"/>
      <c r="EC503" s="1"/>
      <c r="ED503" s="1"/>
      <c r="EE503" s="1"/>
      <c r="EF503" s="1"/>
      <c r="EG503" s="1"/>
      <c r="EH503" s="1"/>
      <c r="EI503" s="1"/>
      <c r="EJ503" s="1"/>
      <c r="EK503" s="1"/>
      <c r="EL503" s="1"/>
      <c r="EM503" s="1"/>
      <c r="EN503" s="1"/>
      <c r="EO503" s="1"/>
      <c r="EP503" s="1"/>
      <c r="EQ503" s="1"/>
      <c r="ER503" s="1"/>
      <c r="ES503" s="1"/>
      <c r="ET503" s="1"/>
      <c r="EU503" s="1"/>
      <c r="EV503" s="1"/>
      <c r="EW503" s="1"/>
      <c r="EX503" s="1"/>
      <c r="EY503" s="1"/>
      <c r="EZ503" s="1"/>
      <c r="FA503" s="1"/>
      <c r="FB503" s="1"/>
      <c r="FC503" s="1"/>
      <c r="FD503" s="1"/>
      <c r="FE503" s="1"/>
      <c r="FF503" s="1"/>
      <c r="FG503" s="1"/>
      <c r="FH503" s="1"/>
      <c r="FI503" s="1"/>
      <c r="FJ503" s="1"/>
      <c r="FK503" s="1"/>
      <c r="FL503" s="1"/>
      <c r="FM503" s="1"/>
      <c r="FN503" s="1"/>
      <c r="FO503" s="1"/>
      <c r="FP503" s="1"/>
      <c r="FQ503" s="1"/>
      <c r="FR503" s="1"/>
      <c r="FS503" s="1"/>
      <c r="FT503" s="1"/>
      <c r="FU503" s="1"/>
      <c r="FV503" s="1"/>
      <c r="FW503" s="1"/>
      <c r="FX503" s="1"/>
      <c r="FY503" s="1"/>
      <c r="FZ503" s="1"/>
      <c r="GA503" s="1"/>
      <c r="GB503" s="1"/>
      <c r="GC503" s="1"/>
      <c r="GD503" s="1"/>
      <c r="GE503" s="1"/>
      <c r="GF503" s="1"/>
      <c r="GG503" s="1"/>
      <c r="GH503" s="1"/>
      <c r="GI503" s="1"/>
      <c r="GJ503" s="1"/>
      <c r="GK503" s="1"/>
      <c r="GL503" s="1"/>
      <c r="GM503" s="1"/>
      <c r="GN503" s="1"/>
      <c r="GO503" s="1"/>
      <c r="GP503" s="1"/>
      <c r="GQ503" s="1"/>
      <c r="GR503" s="1"/>
      <c r="GS503" s="1"/>
      <c r="GT503" s="1"/>
      <c r="GU503" s="1"/>
      <c r="GV503" s="1"/>
      <c r="GW503" s="1"/>
      <c r="GX503" s="1"/>
      <c r="GY503" s="1"/>
      <c r="GZ503" s="1"/>
      <c r="HA503" s="1"/>
      <c r="HB503" s="1"/>
      <c r="HC503" s="1"/>
      <c r="HD503" s="1"/>
      <c r="HE503" s="1"/>
      <c r="HF503" s="1"/>
      <c r="HG503" s="1"/>
      <c r="HH503" s="1"/>
      <c r="HI503" s="1"/>
      <c r="HJ503" s="1"/>
      <c r="HK503" s="1"/>
      <c r="HL503" s="1"/>
      <c r="HM503" s="1"/>
      <c r="HN503" s="1"/>
      <c r="HO503" s="1"/>
      <c r="HP503" s="1"/>
      <c r="HQ503" s="1"/>
      <c r="HR503" s="1"/>
      <c r="HS503" s="1"/>
      <c r="HT503" s="1"/>
      <c r="HU503" s="1"/>
      <c r="HV503" s="1"/>
      <c r="HW503" s="1"/>
      <c r="HX503" s="1"/>
      <c r="HY503" s="1"/>
      <c r="HZ503" s="1"/>
      <c r="IA503" s="1"/>
      <c r="IB503" s="1"/>
      <c r="IC503" s="1"/>
      <c r="ID503" s="1"/>
      <c r="IE503" s="1"/>
      <c r="IF503" s="1"/>
    </row>
    <row r="504" spans="1:240" ht="68.25" customHeight="1">
      <c r="A504" s="13"/>
      <c r="B504" s="473" t="s">
        <v>376</v>
      </c>
      <c r="C504" s="473"/>
      <c r="D504" s="473"/>
      <c r="E504" s="473"/>
      <c r="F504" s="473"/>
      <c r="G504" s="473"/>
      <c r="H504" s="473"/>
      <c r="I504" s="473"/>
      <c r="J504" s="473"/>
      <c r="K504" s="473"/>
      <c r="L504" s="473"/>
      <c r="M504" s="473"/>
      <c r="N504" s="473"/>
      <c r="O504" s="473"/>
      <c r="P504" s="473"/>
      <c r="Q504" s="473"/>
      <c r="R504" s="473"/>
      <c r="S504" s="473"/>
      <c r="T504" s="473"/>
      <c r="U504" s="473"/>
      <c r="V504" s="473"/>
      <c r="W504" s="473"/>
      <c r="X504" s="473"/>
      <c r="Y504" s="473"/>
      <c r="Z504" s="473"/>
      <c r="AA504" s="473"/>
      <c r="AB504" s="473"/>
      <c r="AC504" s="473"/>
      <c r="AD504" s="473"/>
    </row>
    <row r="505" spans="1:240" s="2" customFormat="1" ht="15.75" customHeight="1">
      <c r="A505" s="1"/>
      <c r="B505" s="330" t="s">
        <v>53</v>
      </c>
      <c r="C505" s="296" t="s">
        <v>27</v>
      </c>
      <c r="D505" s="297"/>
      <c r="E505" s="297"/>
      <c r="F505" s="298"/>
      <c r="G505" s="14" t="s">
        <v>11</v>
      </c>
      <c r="H505" s="299"/>
      <c r="I505" s="299"/>
      <c r="J505" s="299"/>
      <c r="K505" s="299"/>
      <c r="L505" s="299"/>
      <c r="M505" s="299"/>
      <c r="N505" s="299"/>
      <c r="O505" s="299"/>
      <c r="P505" s="299"/>
      <c r="Q505" s="299"/>
      <c r="R505" s="299"/>
      <c r="S505" s="299"/>
      <c r="T505" s="299"/>
      <c r="U505" s="299"/>
      <c r="V505" s="299"/>
      <c r="W505" s="299"/>
      <c r="X505" s="299"/>
      <c r="Y505" s="299"/>
      <c r="Z505" s="299"/>
      <c r="AA505" s="299"/>
      <c r="AB505" s="299"/>
      <c r="AC505" s="299"/>
      <c r="AD505" s="191" t="s">
        <v>12</v>
      </c>
      <c r="AE505" s="11"/>
    </row>
    <row r="506" spans="1:240" ht="15.75" customHeight="1">
      <c r="B506" s="312"/>
      <c r="C506" s="296" t="s">
        <v>1</v>
      </c>
      <c r="D506" s="297"/>
      <c r="E506" s="297"/>
      <c r="F506" s="298"/>
      <c r="G506" s="16" t="s">
        <v>32</v>
      </c>
      <c r="H506" s="89"/>
      <c r="I506" s="300" t="s">
        <v>14</v>
      </c>
      <c r="J506" s="300"/>
      <c r="K506" s="301"/>
      <c r="L506" s="17" t="s">
        <v>48</v>
      </c>
      <c r="M506" s="89"/>
      <c r="N506" s="300" t="s">
        <v>15</v>
      </c>
      <c r="O506" s="300"/>
      <c r="P506" s="300"/>
      <c r="Q506" s="301"/>
      <c r="R506" s="18" t="s">
        <v>49</v>
      </c>
      <c r="S506" s="89"/>
      <c r="T506" s="300" t="s">
        <v>16</v>
      </c>
      <c r="U506" s="300"/>
      <c r="V506" s="300"/>
      <c r="W506" s="299"/>
      <c r="X506" s="299"/>
      <c r="Y506" s="299"/>
      <c r="Z506" s="299"/>
      <c r="AA506" s="299"/>
      <c r="AB506" s="299"/>
      <c r="AC506" s="299"/>
      <c r="AD506" s="110" t="s">
        <v>12</v>
      </c>
      <c r="AE506" s="12"/>
    </row>
    <row r="507" spans="1:240" ht="15.75" customHeight="1">
      <c r="B507" s="312"/>
      <c r="C507" s="296" t="s">
        <v>4</v>
      </c>
      <c r="D507" s="297"/>
      <c r="E507" s="297"/>
      <c r="F507" s="298"/>
      <c r="G507" s="20" t="s">
        <v>26</v>
      </c>
      <c r="H507" s="302"/>
      <c r="I507" s="302"/>
      <c r="J507" s="302"/>
      <c r="K507" s="302"/>
      <c r="L507" s="302"/>
      <c r="M507" s="302"/>
      <c r="N507" s="302"/>
      <c r="O507" s="302"/>
      <c r="P507" s="302"/>
      <c r="Q507" s="302"/>
      <c r="R507" s="302"/>
      <c r="S507" s="302"/>
      <c r="T507" s="302"/>
      <c r="U507" s="302"/>
      <c r="V507" s="302"/>
      <c r="W507" s="302"/>
      <c r="X507" s="302"/>
      <c r="Y507" s="302"/>
      <c r="Z507" s="302"/>
      <c r="AA507" s="302"/>
      <c r="AB507" s="302"/>
      <c r="AC507" s="302"/>
      <c r="AD507" s="191"/>
      <c r="AE507" s="12"/>
    </row>
    <row r="508" spans="1:240" ht="15.75" customHeight="1">
      <c r="B508" s="312"/>
      <c r="C508" s="303" t="s">
        <v>144</v>
      </c>
      <c r="D508" s="304"/>
      <c r="E508" s="304"/>
      <c r="F508" s="305"/>
      <c r="G508" s="349" t="s">
        <v>90</v>
      </c>
      <c r="H508" s="349"/>
      <c r="I508" s="307"/>
      <c r="J508" s="307"/>
      <c r="K508" s="61" t="s">
        <v>9</v>
      </c>
      <c r="L508" s="307"/>
      <c r="M508" s="307"/>
      <c r="N508" s="61" t="s">
        <v>10</v>
      </c>
      <c r="O508" s="307"/>
      <c r="P508" s="307"/>
      <c r="Q508" s="61" t="s">
        <v>8</v>
      </c>
      <c r="R508" s="308"/>
      <c r="S508" s="308"/>
      <c r="T508" s="308"/>
      <c r="U508" s="308"/>
      <c r="V508" s="308"/>
      <c r="W508" s="308"/>
      <c r="X508" s="308"/>
      <c r="Y508" s="308"/>
      <c r="Z508" s="308"/>
      <c r="AA508" s="308"/>
      <c r="AB508" s="308"/>
      <c r="AC508" s="308"/>
      <c r="AD508" s="309"/>
      <c r="AE508" s="12"/>
    </row>
    <row r="509" spans="1:240" s="2" customFormat="1" ht="15.75" customHeight="1">
      <c r="A509" s="1"/>
      <c r="B509" s="312"/>
      <c r="C509" s="278" t="s">
        <v>31</v>
      </c>
      <c r="D509" s="281" t="s">
        <v>364</v>
      </c>
      <c r="E509" s="282"/>
      <c r="F509" s="282"/>
      <c r="G509" s="282"/>
      <c r="H509" s="282"/>
      <c r="I509" s="282"/>
      <c r="J509" s="282"/>
      <c r="K509" s="282"/>
      <c r="L509" s="282"/>
      <c r="M509" s="282"/>
      <c r="N509" s="282"/>
      <c r="O509" s="282"/>
      <c r="P509" s="282"/>
      <c r="Q509" s="282"/>
      <c r="R509" s="282"/>
      <c r="S509" s="282"/>
      <c r="T509" s="282"/>
      <c r="U509" s="282"/>
      <c r="V509" s="282"/>
      <c r="W509" s="282"/>
      <c r="X509" s="282"/>
      <c r="Y509" s="282"/>
      <c r="Z509" s="282"/>
      <c r="AA509" s="282"/>
      <c r="AB509" s="282"/>
      <c r="AC509" s="282"/>
      <c r="AD509" s="283"/>
      <c r="AE509" s="11"/>
    </row>
    <row r="510" spans="1:240" s="2" customFormat="1" ht="15.75" customHeight="1">
      <c r="A510" s="1"/>
      <c r="B510" s="312"/>
      <c r="C510" s="279"/>
      <c r="D510" s="284"/>
      <c r="E510" s="285"/>
      <c r="F510" s="285"/>
      <c r="G510" s="285"/>
      <c r="H510" s="285"/>
      <c r="I510" s="285"/>
      <c r="J510" s="285"/>
      <c r="K510" s="285"/>
      <c r="L510" s="285"/>
      <c r="M510" s="285"/>
      <c r="N510" s="285"/>
      <c r="O510" s="285"/>
      <c r="P510" s="285"/>
      <c r="Q510" s="285"/>
      <c r="R510" s="285"/>
      <c r="S510" s="285"/>
      <c r="T510" s="285"/>
      <c r="U510" s="285"/>
      <c r="V510" s="285"/>
      <c r="W510" s="285"/>
      <c r="X510" s="285"/>
      <c r="Y510" s="285"/>
      <c r="Z510" s="285"/>
      <c r="AA510" s="285"/>
      <c r="AB510" s="285"/>
      <c r="AC510" s="285"/>
      <c r="AD510" s="286"/>
      <c r="AE510" s="11"/>
    </row>
    <row r="511" spans="1:240" s="2" customFormat="1" ht="15.75" customHeight="1">
      <c r="A511" s="1"/>
      <c r="B511" s="312"/>
      <c r="C511" s="279"/>
      <c r="D511" s="284"/>
      <c r="E511" s="285"/>
      <c r="F511" s="285"/>
      <c r="G511" s="285"/>
      <c r="H511" s="285"/>
      <c r="I511" s="285"/>
      <c r="J511" s="285"/>
      <c r="K511" s="285"/>
      <c r="L511" s="285"/>
      <c r="M511" s="285"/>
      <c r="N511" s="285"/>
      <c r="O511" s="285"/>
      <c r="P511" s="285"/>
      <c r="Q511" s="285"/>
      <c r="R511" s="285"/>
      <c r="S511" s="285"/>
      <c r="T511" s="285"/>
      <c r="U511" s="285"/>
      <c r="V511" s="285"/>
      <c r="W511" s="285"/>
      <c r="X511" s="285"/>
      <c r="Y511" s="285"/>
      <c r="Z511" s="285"/>
      <c r="AA511" s="285"/>
      <c r="AB511" s="285"/>
      <c r="AC511" s="285"/>
      <c r="AD511" s="286"/>
      <c r="AE511" s="11"/>
    </row>
    <row r="512" spans="1:240" ht="15.75" customHeight="1">
      <c r="B512" s="312"/>
      <c r="C512" s="279"/>
      <c r="D512" s="284"/>
      <c r="E512" s="285"/>
      <c r="F512" s="285"/>
      <c r="G512" s="285"/>
      <c r="H512" s="285"/>
      <c r="I512" s="285"/>
      <c r="J512" s="285"/>
      <c r="K512" s="285"/>
      <c r="L512" s="285"/>
      <c r="M512" s="285"/>
      <c r="N512" s="285"/>
      <c r="O512" s="285"/>
      <c r="P512" s="285"/>
      <c r="Q512" s="285"/>
      <c r="R512" s="285"/>
      <c r="S512" s="285"/>
      <c r="T512" s="285"/>
      <c r="U512" s="285"/>
      <c r="V512" s="285"/>
      <c r="W512" s="285"/>
      <c r="X512" s="285"/>
      <c r="Y512" s="285"/>
      <c r="Z512" s="285"/>
      <c r="AA512" s="285"/>
      <c r="AB512" s="285"/>
      <c r="AC512" s="285"/>
      <c r="AD512" s="286"/>
      <c r="AE512" s="12"/>
    </row>
    <row r="513" spans="1:240" s="2" customFormat="1" ht="15.75" customHeight="1">
      <c r="A513" s="1"/>
      <c r="B513" s="313"/>
      <c r="C513" s="280"/>
      <c r="D513" s="287"/>
      <c r="E513" s="288"/>
      <c r="F513" s="288"/>
      <c r="G513" s="288"/>
      <c r="H513" s="288"/>
      <c r="I513" s="288"/>
      <c r="J513" s="288"/>
      <c r="K513" s="288"/>
      <c r="L513" s="288"/>
      <c r="M513" s="288"/>
      <c r="N513" s="288"/>
      <c r="O513" s="288"/>
      <c r="P513" s="288"/>
      <c r="Q513" s="288"/>
      <c r="R513" s="288"/>
      <c r="S513" s="288"/>
      <c r="T513" s="288"/>
      <c r="U513" s="288"/>
      <c r="V513" s="288"/>
      <c r="W513" s="288"/>
      <c r="X513" s="288"/>
      <c r="Y513" s="288"/>
      <c r="Z513" s="288"/>
      <c r="AA513" s="288"/>
      <c r="AB513" s="288"/>
      <c r="AC513" s="288"/>
      <c r="AD513" s="289"/>
      <c r="AE513" s="11"/>
    </row>
    <row r="514" spans="1:240" customFormat="1" ht="16.5" customHeight="1">
      <c r="A514" s="1"/>
      <c r="B514" s="471" t="s">
        <v>34</v>
      </c>
      <c r="C514" s="471"/>
      <c r="D514" s="471"/>
      <c r="E514" s="471"/>
      <c r="F514" s="195"/>
      <c r="G514" s="195"/>
      <c r="H514" s="195"/>
      <c r="I514" s="195"/>
      <c r="J514" s="195"/>
      <c r="K514" s="195"/>
      <c r="L514" s="195"/>
      <c r="M514" s="195"/>
      <c r="N514" s="195"/>
      <c r="O514" s="195"/>
      <c r="P514" s="195"/>
      <c r="Q514" s="195"/>
      <c r="R514" s="195"/>
      <c r="S514" s="195"/>
      <c r="T514" s="195"/>
      <c r="U514" s="195"/>
      <c r="V514" s="195"/>
      <c r="W514" s="195"/>
      <c r="X514" s="195"/>
      <c r="Y514" s="195"/>
      <c r="Z514" s="195"/>
      <c r="AA514" s="195"/>
      <c r="AB514" s="195"/>
      <c r="AC514" s="195"/>
      <c r="AD514" s="195"/>
      <c r="AE514" s="1"/>
      <c r="AF514" s="1"/>
      <c r="AG514" s="1"/>
      <c r="AH514" s="1"/>
      <c r="AI514" s="1"/>
      <c r="AJ514" s="1"/>
      <c r="AK514" s="1"/>
      <c r="AL514" s="1"/>
      <c r="AM514" s="1"/>
      <c r="AN514" s="1"/>
      <c r="AO514" s="1"/>
      <c r="AP514" s="1"/>
      <c r="AQ514" s="1"/>
      <c r="AR514" s="1"/>
      <c r="AS514" s="1"/>
      <c r="AT514" s="1"/>
      <c r="AU514" s="1"/>
      <c r="AV514" s="1"/>
      <c r="AW514" s="1"/>
      <c r="AX514" s="1"/>
      <c r="AY514" s="1"/>
      <c r="AZ514" s="1"/>
      <c r="BA514" s="1"/>
      <c r="BB514" s="1"/>
      <c r="BC514" s="1"/>
      <c r="BD514" s="1"/>
      <c r="BE514" s="1"/>
      <c r="BF514" s="1"/>
      <c r="BG514" s="1"/>
      <c r="BH514" s="1"/>
      <c r="BI514" s="1"/>
      <c r="BJ514" s="1"/>
      <c r="BK514" s="1"/>
      <c r="BL514" s="1"/>
      <c r="BM514" s="1"/>
      <c r="BN514" s="1"/>
      <c r="BO514" s="1"/>
      <c r="BP514" s="1"/>
      <c r="BQ514" s="1"/>
      <c r="BR514" s="1"/>
      <c r="BS514" s="1"/>
      <c r="BT514" s="1"/>
      <c r="BU514" s="1"/>
      <c r="BV514" s="1"/>
      <c r="BW514" s="1"/>
      <c r="BX514" s="1"/>
      <c r="BY514" s="1"/>
      <c r="BZ514" s="1"/>
      <c r="CA514" s="1"/>
      <c r="CB514" s="1"/>
      <c r="CC514" s="1"/>
      <c r="CD514" s="1"/>
      <c r="CE514" s="1"/>
      <c r="CF514" s="1"/>
      <c r="CG514" s="1"/>
      <c r="CH514" s="1"/>
      <c r="CI514" s="1"/>
      <c r="CJ514" s="1"/>
      <c r="CK514" s="1"/>
      <c r="CL514" s="1"/>
      <c r="CM514" s="1"/>
      <c r="CN514" s="1"/>
      <c r="CO514" s="1"/>
      <c r="CP514" s="1"/>
      <c r="CQ514" s="1"/>
      <c r="CR514" s="1"/>
      <c r="CS514" s="1"/>
      <c r="CT514" s="1"/>
      <c r="CU514" s="1"/>
      <c r="CV514" s="1"/>
      <c r="CW514" s="1"/>
      <c r="CX514" s="1"/>
      <c r="CY514" s="1"/>
      <c r="CZ514" s="1"/>
      <c r="DA514" s="1"/>
      <c r="DB514" s="1"/>
      <c r="DC514" s="1"/>
      <c r="DD514" s="1"/>
      <c r="DE514" s="1"/>
      <c r="DF514" s="1"/>
      <c r="DG514" s="1"/>
      <c r="DH514" s="1"/>
      <c r="DI514" s="1"/>
      <c r="DJ514" s="1"/>
      <c r="DK514" s="1"/>
      <c r="DL514" s="1"/>
      <c r="DM514" s="1"/>
      <c r="DN514" s="1"/>
      <c r="DO514" s="1"/>
      <c r="DP514" s="1"/>
      <c r="DQ514" s="1"/>
      <c r="DR514" s="1"/>
      <c r="DS514" s="1"/>
      <c r="DT514" s="1"/>
      <c r="DU514" s="1"/>
      <c r="DV514" s="1"/>
      <c r="DW514" s="1"/>
      <c r="DX514" s="1"/>
      <c r="DY514" s="1"/>
      <c r="DZ514" s="1"/>
      <c r="EA514" s="1"/>
      <c r="EB514" s="1"/>
      <c r="EC514" s="1"/>
      <c r="ED514" s="1"/>
      <c r="EE514" s="1"/>
      <c r="EF514" s="1"/>
      <c r="EG514" s="1"/>
      <c r="EH514" s="1"/>
      <c r="EI514" s="1"/>
      <c r="EJ514" s="1"/>
      <c r="EK514" s="1"/>
      <c r="EL514" s="1"/>
      <c r="EM514" s="1"/>
      <c r="EN514" s="1"/>
      <c r="EO514" s="1"/>
      <c r="EP514" s="1"/>
      <c r="EQ514" s="1"/>
      <c r="ER514" s="1"/>
      <c r="ES514" s="1"/>
      <c r="ET514" s="1"/>
      <c r="EU514" s="1"/>
      <c r="EV514" s="1"/>
      <c r="EW514" s="1"/>
      <c r="EX514" s="1"/>
      <c r="EY514" s="1"/>
      <c r="EZ514" s="1"/>
      <c r="FA514" s="1"/>
      <c r="FB514" s="1"/>
      <c r="FC514" s="1"/>
      <c r="FD514" s="1"/>
      <c r="FE514" s="1"/>
      <c r="FF514" s="1"/>
      <c r="FG514" s="1"/>
      <c r="FH514" s="1"/>
      <c r="FI514" s="1"/>
      <c r="FJ514" s="1"/>
      <c r="FK514" s="1"/>
      <c r="FL514" s="1"/>
      <c r="FM514" s="1"/>
      <c r="FN514" s="1"/>
      <c r="FO514" s="1"/>
      <c r="FP514" s="1"/>
      <c r="FQ514" s="1"/>
      <c r="FR514" s="1"/>
      <c r="FS514" s="1"/>
      <c r="FT514" s="1"/>
      <c r="FU514" s="1"/>
      <c r="FV514" s="1"/>
      <c r="FW514" s="1"/>
      <c r="FX514" s="1"/>
      <c r="FY514" s="1"/>
      <c r="FZ514" s="1"/>
      <c r="GA514" s="1"/>
      <c r="GB514" s="1"/>
      <c r="GC514" s="1"/>
      <c r="GD514" s="1"/>
      <c r="GE514" s="1"/>
      <c r="GF514" s="1"/>
      <c r="GG514" s="1"/>
      <c r="GH514" s="1"/>
      <c r="GI514" s="1"/>
      <c r="GJ514" s="1"/>
      <c r="GK514" s="1"/>
      <c r="GL514" s="1"/>
      <c r="GM514" s="1"/>
      <c r="GN514" s="1"/>
      <c r="GO514" s="1"/>
      <c r="GP514" s="1"/>
      <c r="GQ514" s="1"/>
      <c r="GR514" s="1"/>
      <c r="GS514" s="1"/>
      <c r="GT514" s="1"/>
      <c r="GU514" s="1"/>
      <c r="GV514" s="1"/>
      <c r="GW514" s="1"/>
      <c r="GX514" s="1"/>
      <c r="GY514" s="1"/>
      <c r="GZ514" s="1"/>
      <c r="HA514" s="1"/>
      <c r="HB514" s="1"/>
      <c r="HC514" s="1"/>
      <c r="HD514" s="1"/>
      <c r="HE514" s="1"/>
      <c r="HF514" s="1"/>
      <c r="HG514" s="1"/>
      <c r="HH514" s="1"/>
      <c r="HI514" s="1"/>
      <c r="HJ514" s="1"/>
      <c r="HK514" s="1"/>
      <c r="HL514" s="1"/>
      <c r="HM514" s="1"/>
      <c r="HN514" s="1"/>
      <c r="HO514" s="1"/>
      <c r="HP514" s="1"/>
      <c r="HQ514" s="1"/>
      <c r="HR514" s="1"/>
      <c r="HS514" s="1"/>
      <c r="HT514" s="1"/>
      <c r="HU514" s="1"/>
      <c r="HV514" s="1"/>
      <c r="HW514" s="1"/>
      <c r="HX514" s="1"/>
      <c r="HY514" s="1"/>
      <c r="HZ514" s="1"/>
      <c r="IA514" s="1"/>
      <c r="IB514" s="1"/>
      <c r="IC514" s="1"/>
      <c r="ID514" s="1"/>
      <c r="IE514" s="1"/>
      <c r="IF514" s="1"/>
    </row>
    <row r="515" spans="1:240" customFormat="1" ht="30.75" customHeight="1">
      <c r="A515" s="1"/>
      <c r="B515" s="53" t="s">
        <v>36</v>
      </c>
      <c r="C515" s="291" t="s">
        <v>313</v>
      </c>
      <c r="D515" s="291"/>
      <c r="E515" s="291"/>
      <c r="F515" s="291"/>
      <c r="G515" s="291"/>
      <c r="H515" s="291"/>
      <c r="I515" s="291"/>
      <c r="J515" s="291"/>
      <c r="K515" s="291"/>
      <c r="L515" s="291"/>
      <c r="M515" s="291"/>
      <c r="N515" s="291"/>
      <c r="O515" s="291"/>
      <c r="P515" s="291"/>
      <c r="Q515" s="291"/>
      <c r="R515" s="291"/>
      <c r="S515" s="291"/>
      <c r="T515" s="291"/>
      <c r="U515" s="291"/>
      <c r="V515" s="291"/>
      <c r="W515" s="291"/>
      <c r="X515" s="291"/>
      <c r="Y515" s="291"/>
      <c r="Z515" s="291"/>
      <c r="AA515" s="291"/>
      <c r="AB515" s="291"/>
      <c r="AC515" s="291"/>
      <c r="AD515" s="29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1"/>
      <c r="BC515" s="1"/>
      <c r="BD515" s="1"/>
      <c r="BE515" s="1"/>
      <c r="BF515" s="1"/>
      <c r="BG515" s="1"/>
      <c r="BH515" s="1"/>
      <c r="BI515" s="1"/>
      <c r="BJ515" s="1"/>
      <c r="BK515" s="1"/>
      <c r="BL515" s="1"/>
      <c r="BM515" s="1"/>
      <c r="BN515" s="1"/>
      <c r="BO515" s="1"/>
      <c r="BP515" s="1"/>
      <c r="BQ515" s="1"/>
      <c r="BR515" s="1"/>
      <c r="BS515" s="1"/>
      <c r="BT515" s="1"/>
      <c r="BU515" s="1"/>
      <c r="BV515" s="1"/>
      <c r="BW515" s="1"/>
      <c r="BX515" s="1"/>
      <c r="BY515" s="1"/>
      <c r="BZ515" s="1"/>
      <c r="CA515" s="1"/>
      <c r="CB515" s="1"/>
      <c r="CC515" s="1"/>
      <c r="CD515" s="1"/>
      <c r="CE515" s="1"/>
      <c r="CF515" s="1"/>
      <c r="CG515" s="1"/>
      <c r="CH515" s="1"/>
      <c r="CI515" s="1"/>
      <c r="CJ515" s="1"/>
      <c r="CK515" s="1"/>
      <c r="CL515" s="1"/>
      <c r="CM515" s="1"/>
      <c r="CN515" s="1"/>
      <c r="CO515" s="1"/>
      <c r="CP515" s="1"/>
      <c r="CQ515" s="1"/>
      <c r="CR515" s="1"/>
      <c r="CS515" s="1"/>
      <c r="CT515" s="1"/>
      <c r="CU515" s="1"/>
      <c r="CV515" s="1"/>
      <c r="CW515" s="1"/>
      <c r="CX515" s="1"/>
      <c r="CY515" s="1"/>
      <c r="CZ515" s="1"/>
      <c r="DA515" s="1"/>
      <c r="DB515" s="1"/>
      <c r="DC515" s="1"/>
      <c r="DD515" s="1"/>
      <c r="DE515" s="1"/>
      <c r="DF515" s="1"/>
      <c r="DG515" s="1"/>
      <c r="DH515" s="1"/>
      <c r="DI515" s="1"/>
      <c r="DJ515" s="1"/>
      <c r="DK515" s="1"/>
      <c r="DL515" s="1"/>
      <c r="DM515" s="1"/>
      <c r="DN515" s="1"/>
      <c r="DO515" s="1"/>
      <c r="DP515" s="1"/>
      <c r="DQ515" s="1"/>
      <c r="DR515" s="1"/>
      <c r="DS515" s="1"/>
      <c r="DT515" s="1"/>
      <c r="DU515" s="1"/>
      <c r="DV515" s="1"/>
      <c r="DW515" s="1"/>
      <c r="DX515" s="1"/>
      <c r="DY515" s="1"/>
      <c r="DZ515" s="1"/>
      <c r="EA515" s="1"/>
      <c r="EB515" s="1"/>
      <c r="EC515" s="1"/>
      <c r="ED515" s="1"/>
      <c r="EE515" s="1"/>
      <c r="EF515" s="1"/>
      <c r="EG515" s="1"/>
      <c r="EH515" s="1"/>
      <c r="EI515" s="1"/>
      <c r="EJ515" s="1"/>
      <c r="EK515" s="1"/>
      <c r="EL515" s="1"/>
      <c r="EM515" s="1"/>
      <c r="EN515" s="1"/>
      <c r="EO515" s="1"/>
      <c r="EP515" s="1"/>
      <c r="EQ515" s="1"/>
      <c r="ER515" s="1"/>
      <c r="ES515" s="1"/>
      <c r="ET515" s="1"/>
      <c r="EU515" s="1"/>
      <c r="EV515" s="1"/>
      <c r="EW515" s="1"/>
      <c r="EX515" s="1"/>
      <c r="EY515" s="1"/>
      <c r="EZ515" s="1"/>
      <c r="FA515" s="1"/>
      <c r="FB515" s="1"/>
      <c r="FC515" s="1"/>
      <c r="FD515" s="1"/>
      <c r="FE515" s="1"/>
      <c r="FF515" s="1"/>
      <c r="FG515" s="1"/>
      <c r="FH515" s="1"/>
      <c r="FI515" s="1"/>
      <c r="FJ515" s="1"/>
      <c r="FK515" s="1"/>
      <c r="FL515" s="1"/>
      <c r="FM515" s="1"/>
      <c r="FN515" s="1"/>
      <c r="FO515" s="1"/>
      <c r="FP515" s="1"/>
      <c r="FQ515" s="1"/>
      <c r="FR515" s="1"/>
      <c r="FS515" s="1"/>
      <c r="FT515" s="1"/>
      <c r="FU515" s="1"/>
      <c r="FV515" s="1"/>
      <c r="FW515" s="1"/>
      <c r="FX515" s="1"/>
      <c r="FY515" s="1"/>
      <c r="FZ515" s="1"/>
      <c r="GA515" s="1"/>
      <c r="GB515" s="1"/>
      <c r="GC515" s="1"/>
      <c r="GD515" s="1"/>
      <c r="GE515" s="1"/>
      <c r="GF515" s="1"/>
      <c r="GG515" s="1"/>
      <c r="GH515" s="1"/>
      <c r="GI515" s="1"/>
      <c r="GJ515" s="1"/>
      <c r="GK515" s="1"/>
      <c r="GL515" s="1"/>
      <c r="GM515" s="1"/>
      <c r="GN515" s="1"/>
      <c r="GO515" s="1"/>
      <c r="GP515" s="1"/>
      <c r="GQ515" s="1"/>
      <c r="GR515" s="1"/>
      <c r="GS515" s="1"/>
      <c r="GT515" s="1"/>
      <c r="GU515" s="1"/>
      <c r="GV515" s="1"/>
      <c r="GW515" s="1"/>
      <c r="GX515" s="1"/>
      <c r="GY515" s="1"/>
      <c r="GZ515" s="1"/>
      <c r="HA515" s="1"/>
      <c r="HB515" s="1"/>
      <c r="HC515" s="1"/>
      <c r="HD515" s="1"/>
      <c r="HE515" s="1"/>
      <c r="HF515" s="1"/>
      <c r="HG515" s="1"/>
      <c r="HH515" s="1"/>
      <c r="HI515" s="1"/>
      <c r="HJ515" s="1"/>
      <c r="HK515" s="1"/>
      <c r="HL515" s="1"/>
      <c r="HM515" s="1"/>
      <c r="HN515" s="1"/>
      <c r="HO515" s="1"/>
      <c r="HP515" s="1"/>
      <c r="HQ515" s="1"/>
      <c r="HR515" s="1"/>
      <c r="HS515" s="1"/>
      <c r="HT515" s="1"/>
      <c r="HU515" s="1"/>
      <c r="HV515" s="1"/>
      <c r="HW515" s="1"/>
      <c r="HX515" s="1"/>
      <c r="HY515" s="1"/>
      <c r="HZ515" s="1"/>
      <c r="IA515" s="1"/>
      <c r="IB515" s="1"/>
      <c r="IC515" s="1"/>
      <c r="ID515" s="1"/>
      <c r="IE515" s="1"/>
      <c r="IF515" s="1"/>
    </row>
    <row r="516" spans="1:240" s="52" customFormat="1" ht="16.5" customHeight="1"/>
    <row r="517" spans="1:240" s="52" customFormat="1" ht="16.5" customHeight="1"/>
    <row r="518" spans="1:240" customFormat="1" ht="16.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1"/>
      <c r="BC518" s="1"/>
      <c r="BD518" s="1"/>
      <c r="BE518" s="1"/>
      <c r="BF518" s="1"/>
      <c r="BG518" s="1"/>
      <c r="BH518" s="1"/>
      <c r="BI518" s="1"/>
      <c r="BJ518" s="1"/>
      <c r="BK518" s="1"/>
      <c r="BL518" s="1"/>
      <c r="BM518" s="1"/>
      <c r="BN518" s="1"/>
      <c r="BO518" s="1"/>
      <c r="BP518" s="1"/>
      <c r="BQ518" s="1"/>
      <c r="BR518" s="1"/>
      <c r="BS518" s="1"/>
      <c r="BT518" s="1"/>
      <c r="BU518" s="1"/>
      <c r="BV518" s="1"/>
      <c r="BW518" s="1"/>
      <c r="BX518" s="1"/>
      <c r="BY518" s="1"/>
      <c r="BZ518" s="1"/>
      <c r="CA518" s="1"/>
      <c r="CB518" s="1"/>
      <c r="CC518" s="1"/>
      <c r="CD518" s="1"/>
      <c r="CE518" s="1"/>
      <c r="CF518" s="1"/>
      <c r="CG518" s="1"/>
      <c r="CH518" s="1"/>
      <c r="CI518" s="1"/>
      <c r="CJ518" s="1"/>
      <c r="CK518" s="1"/>
      <c r="CL518" s="1"/>
      <c r="CM518" s="1"/>
      <c r="CN518" s="1"/>
      <c r="CO518" s="1"/>
      <c r="CP518" s="1"/>
      <c r="CQ518" s="1"/>
      <c r="CR518" s="1"/>
      <c r="CS518" s="1"/>
      <c r="CT518" s="1"/>
      <c r="CU518" s="1"/>
      <c r="CV518" s="1"/>
      <c r="CW518" s="1"/>
      <c r="CX518" s="1"/>
      <c r="CY518" s="1"/>
      <c r="CZ518" s="1"/>
      <c r="DA518" s="1"/>
      <c r="DB518" s="1"/>
      <c r="DC518" s="1"/>
      <c r="DD518" s="1"/>
      <c r="DE518" s="1"/>
      <c r="DF518" s="1"/>
      <c r="DG518" s="1"/>
      <c r="DH518" s="1"/>
      <c r="DI518" s="1"/>
      <c r="DJ518" s="1"/>
      <c r="DK518" s="1"/>
      <c r="DL518" s="1"/>
      <c r="DM518" s="1"/>
      <c r="DN518" s="1"/>
      <c r="DO518" s="1"/>
      <c r="DP518" s="1"/>
      <c r="DQ518" s="1"/>
      <c r="DR518" s="1"/>
      <c r="DS518" s="1"/>
      <c r="DT518" s="1"/>
      <c r="DU518" s="1"/>
      <c r="DV518" s="1"/>
      <c r="DW518" s="1"/>
      <c r="DX518" s="1"/>
      <c r="DY518" s="1"/>
      <c r="DZ518" s="1"/>
      <c r="EA518" s="1"/>
      <c r="EB518" s="1"/>
      <c r="EC518" s="1"/>
      <c r="ED518" s="1"/>
      <c r="EE518" s="1"/>
      <c r="EF518" s="1"/>
      <c r="EG518" s="1"/>
      <c r="EH518" s="1"/>
      <c r="EI518" s="1"/>
      <c r="EJ518" s="1"/>
      <c r="EK518" s="1"/>
      <c r="EL518" s="1"/>
      <c r="EM518" s="1"/>
      <c r="EN518" s="1"/>
      <c r="EO518" s="1"/>
      <c r="EP518" s="1"/>
      <c r="EQ518" s="1"/>
      <c r="ER518" s="1"/>
      <c r="ES518" s="1"/>
      <c r="ET518" s="1"/>
      <c r="EU518" s="1"/>
      <c r="EV518" s="1"/>
      <c r="EW518" s="1"/>
      <c r="EX518" s="1"/>
      <c r="EY518" s="1"/>
      <c r="EZ518" s="1"/>
      <c r="FA518" s="1"/>
      <c r="FB518" s="1"/>
      <c r="FC518" s="1"/>
      <c r="FD518" s="1"/>
      <c r="FE518" s="1"/>
      <c r="FF518" s="1"/>
      <c r="FG518" s="1"/>
      <c r="FH518" s="1"/>
      <c r="FI518" s="1"/>
      <c r="FJ518" s="1"/>
      <c r="FK518" s="1"/>
      <c r="FL518" s="1"/>
      <c r="FM518" s="1"/>
      <c r="FN518" s="1"/>
      <c r="FO518" s="1"/>
      <c r="FP518" s="1"/>
      <c r="FQ518" s="1"/>
      <c r="FR518" s="1"/>
      <c r="FS518" s="1"/>
      <c r="FT518" s="1"/>
      <c r="FU518" s="1"/>
      <c r="FV518" s="1"/>
      <c r="FW518" s="1"/>
      <c r="FX518" s="1"/>
      <c r="FY518" s="1"/>
      <c r="FZ518" s="1"/>
      <c r="GA518" s="1"/>
      <c r="GB518" s="1"/>
      <c r="GC518" s="1"/>
      <c r="GD518" s="1"/>
      <c r="GE518" s="1"/>
      <c r="GF518" s="1"/>
      <c r="GG518" s="1"/>
      <c r="GH518" s="1"/>
      <c r="GI518" s="1"/>
      <c r="GJ518" s="1"/>
      <c r="GK518" s="1"/>
      <c r="GL518" s="1"/>
      <c r="GM518" s="1"/>
      <c r="GN518" s="1"/>
      <c r="GO518" s="1"/>
      <c r="GP518" s="1"/>
      <c r="GQ518" s="1"/>
      <c r="GR518" s="1"/>
      <c r="GS518" s="1"/>
      <c r="GT518" s="1"/>
      <c r="GU518" s="1"/>
      <c r="GV518" s="1"/>
      <c r="GW518" s="1"/>
      <c r="GX518" s="1"/>
      <c r="GY518" s="1"/>
      <c r="GZ518" s="1"/>
      <c r="HA518" s="1"/>
      <c r="HB518" s="1"/>
      <c r="HC518" s="1"/>
      <c r="HD518" s="1"/>
      <c r="HE518" s="1"/>
      <c r="HF518" s="1"/>
      <c r="HG518" s="1"/>
      <c r="HH518" s="1"/>
      <c r="HI518" s="1"/>
      <c r="HJ518" s="1"/>
      <c r="HK518" s="1"/>
      <c r="HL518" s="1"/>
      <c r="HM518" s="1"/>
      <c r="HN518" s="1"/>
      <c r="HO518" s="1"/>
      <c r="HP518" s="1"/>
      <c r="HQ518" s="1"/>
      <c r="HR518" s="1"/>
      <c r="HS518" s="1"/>
      <c r="HT518" s="1"/>
      <c r="HU518" s="1"/>
      <c r="HV518" s="1"/>
      <c r="HW518" s="1"/>
      <c r="HX518" s="1"/>
      <c r="HY518" s="1"/>
      <c r="HZ518" s="1"/>
      <c r="IA518" s="1"/>
      <c r="IB518" s="1"/>
      <c r="IC518" s="1"/>
      <c r="ID518" s="1"/>
      <c r="IE518" s="1"/>
      <c r="IF518" s="1"/>
    </row>
    <row r="519" spans="1:240" s="50" customFormat="1" ht="18.75">
      <c r="A519" s="429"/>
      <c r="B519" s="429"/>
      <c r="C519" s="429"/>
      <c r="D519" s="429"/>
      <c r="E519" s="429"/>
      <c r="F519" s="429"/>
      <c r="G519" s="429"/>
      <c r="H519" s="429"/>
      <c r="I519" s="429"/>
      <c r="J519" s="429"/>
      <c r="K519" s="429"/>
      <c r="L519" s="429"/>
      <c r="M519" s="429"/>
      <c r="N519" s="429"/>
      <c r="O519" s="429"/>
      <c r="P519" s="429"/>
      <c r="Q519" s="429"/>
      <c r="R519" s="429"/>
      <c r="S519" s="429"/>
      <c r="T519" s="429"/>
      <c r="U519" s="429"/>
      <c r="V519" s="429"/>
      <c r="W519" s="429"/>
      <c r="X519" s="429"/>
      <c r="Y519" s="429"/>
      <c r="Z519" s="429"/>
      <c r="AA519" s="429"/>
      <c r="AB519" s="429"/>
      <c r="AC519" s="429"/>
      <c r="AD519" s="429"/>
    </row>
    <row r="520" spans="1:240" s="52" customFormat="1" ht="9" customHeight="1"/>
    <row r="521" spans="1:240" ht="13.5" customHeight="1">
      <c r="A521" s="50"/>
      <c r="B521" s="50"/>
      <c r="C521" s="50"/>
      <c r="D521" s="474" t="s">
        <v>88</v>
      </c>
      <c r="E521" s="474"/>
      <c r="F521" s="474"/>
      <c r="G521" s="474"/>
      <c r="H521" s="474"/>
      <c r="I521" s="474"/>
      <c r="J521" s="474"/>
      <c r="K521" s="474"/>
      <c r="L521" s="475"/>
      <c r="M521" s="475"/>
      <c r="N521" s="475"/>
      <c r="O521" s="475"/>
      <c r="P521" s="475"/>
      <c r="Q521" s="475"/>
      <c r="R521" s="475"/>
      <c r="S521" s="475"/>
      <c r="T521" s="475"/>
      <c r="U521" s="475"/>
      <c r="V521" s="475"/>
      <c r="W521" s="475"/>
      <c r="X521" s="475"/>
      <c r="Y521" s="475"/>
      <c r="Z521" s="475"/>
      <c r="AA521" s="475"/>
      <c r="AB521" s="475"/>
      <c r="AC521" s="475"/>
      <c r="AD521" s="475"/>
    </row>
    <row r="522" spans="1:240" ht="6.75" customHeight="1">
      <c r="A522" s="50"/>
      <c r="B522" s="50"/>
      <c r="C522" s="50"/>
      <c r="D522" s="50"/>
      <c r="E522" s="50"/>
      <c r="F522" s="50"/>
      <c r="G522" s="50"/>
      <c r="H522" s="50"/>
      <c r="I522" s="50"/>
      <c r="J522" s="50"/>
      <c r="K522" s="50"/>
      <c r="L522" s="196"/>
      <c r="M522" s="196"/>
      <c r="N522" s="196"/>
      <c r="O522" s="196"/>
      <c r="P522" s="196"/>
      <c r="Q522" s="196"/>
      <c r="R522" s="51"/>
      <c r="S522" s="51"/>
      <c r="T522" s="51"/>
      <c r="U522" s="51"/>
      <c r="V522" s="51"/>
      <c r="W522" s="51"/>
      <c r="X522" s="51"/>
      <c r="Y522" s="51"/>
      <c r="Z522" s="51"/>
      <c r="AA522" s="51"/>
      <c r="AB522" s="51"/>
      <c r="AC522" s="51"/>
      <c r="AD522" s="51"/>
    </row>
    <row r="523" spans="1:240" ht="15.75" customHeight="1">
      <c r="A523" s="472" t="s">
        <v>344</v>
      </c>
      <c r="B523" s="472"/>
      <c r="C523" s="472"/>
      <c r="D523" s="472"/>
      <c r="E523" s="472"/>
      <c r="F523" s="472"/>
      <c r="G523" s="472"/>
      <c r="H523" s="472"/>
      <c r="I523" s="472"/>
      <c r="J523" s="472"/>
      <c r="K523" s="472"/>
      <c r="L523" s="472"/>
      <c r="M523" s="472"/>
      <c r="N523" s="472"/>
      <c r="O523" s="472"/>
      <c r="P523" s="472"/>
      <c r="Q523" s="472"/>
      <c r="R523" s="472"/>
      <c r="S523" s="472"/>
      <c r="T523" s="472"/>
      <c r="U523" s="472"/>
      <c r="V523" s="472"/>
      <c r="W523" s="472"/>
      <c r="X523" s="472"/>
      <c r="Y523" s="472"/>
      <c r="Z523" s="472"/>
      <c r="AA523" s="472"/>
      <c r="AB523" s="472"/>
      <c r="AC523" s="472"/>
      <c r="AD523" s="472"/>
    </row>
    <row r="524" spans="1:240" s="2" customFormat="1" ht="2.25" customHeight="1">
      <c r="A524" s="13"/>
      <c r="B524" s="24"/>
      <c r="C524" s="1"/>
      <c r="D524" s="1"/>
      <c r="E524" s="1"/>
      <c r="F524" s="1"/>
      <c r="G524" s="1"/>
      <c r="H524" s="1"/>
      <c r="I524" s="1"/>
      <c r="J524" s="1"/>
      <c r="K524" s="1"/>
      <c r="L524" s="1"/>
      <c r="M524" s="1"/>
      <c r="N524" s="24"/>
      <c r="O524" s="1"/>
      <c r="P524" s="1"/>
      <c r="Q524" s="1"/>
      <c r="R524" s="1"/>
      <c r="S524" s="1"/>
      <c r="T524" s="1"/>
      <c r="U524" s="1"/>
      <c r="V524" s="1"/>
      <c r="W524" s="1"/>
      <c r="X524" s="1"/>
      <c r="Y524" s="1"/>
      <c r="Z524" s="1"/>
      <c r="AA524" s="1"/>
      <c r="AB524" s="1"/>
      <c r="AC524" s="1"/>
      <c r="AD524" s="1"/>
    </row>
    <row r="525" spans="1:240" s="52" customFormat="1" ht="30.75" customHeight="1">
      <c r="A525" s="212"/>
      <c r="B525" s="476" t="s">
        <v>391</v>
      </c>
      <c r="C525" s="476"/>
      <c r="D525" s="476"/>
      <c r="E525" s="476"/>
      <c r="F525" s="476"/>
      <c r="G525" s="476"/>
      <c r="H525" s="476"/>
      <c r="I525" s="476"/>
      <c r="J525" s="476"/>
      <c r="K525" s="476"/>
      <c r="L525" s="476"/>
      <c r="M525" s="476"/>
      <c r="N525" s="476"/>
      <c r="O525" s="476"/>
      <c r="P525" s="476"/>
      <c r="Q525" s="476"/>
      <c r="R525" s="476"/>
      <c r="S525" s="476"/>
      <c r="T525" s="476"/>
      <c r="U525" s="476"/>
      <c r="V525" s="476"/>
      <c r="W525" s="476"/>
      <c r="X525" s="476"/>
      <c r="Y525" s="476"/>
      <c r="Z525" s="476"/>
      <c r="AA525" s="476"/>
      <c r="AB525" s="476"/>
      <c r="AC525" s="476"/>
      <c r="AD525" s="476"/>
    </row>
    <row r="526" spans="1:240" s="52" customFormat="1" ht="11.25" customHeight="1">
      <c r="A526" s="213"/>
      <c r="B526" s="477" t="s">
        <v>377</v>
      </c>
      <c r="C526" s="477"/>
      <c r="D526" s="477"/>
      <c r="E526" s="477"/>
      <c r="F526" s="477"/>
      <c r="G526" s="477"/>
      <c r="H526" s="477"/>
      <c r="I526" s="477"/>
      <c r="J526" s="477"/>
      <c r="K526" s="477"/>
      <c r="L526" s="477"/>
      <c r="M526" s="477"/>
      <c r="N526" s="477"/>
      <c r="O526" s="477"/>
      <c r="P526" s="477"/>
      <c r="Q526" s="477"/>
      <c r="R526" s="477"/>
      <c r="S526" s="477"/>
      <c r="T526" s="477"/>
      <c r="U526" s="477"/>
      <c r="V526" s="477"/>
      <c r="W526" s="477"/>
      <c r="X526" s="477"/>
      <c r="Y526" s="477"/>
      <c r="Z526" s="477"/>
      <c r="AA526" s="477"/>
      <c r="AB526" s="477"/>
      <c r="AC526" s="477"/>
      <c r="AD526" s="477"/>
    </row>
    <row r="527" spans="1:240" s="2" customFormat="1" ht="15.75" customHeight="1">
      <c r="A527" s="1"/>
      <c r="B527" s="330" t="s">
        <v>53</v>
      </c>
      <c r="C527" s="296" t="s">
        <v>27</v>
      </c>
      <c r="D527" s="297"/>
      <c r="E527" s="297"/>
      <c r="F527" s="298"/>
      <c r="G527" s="14" t="s">
        <v>11</v>
      </c>
      <c r="H527" s="299"/>
      <c r="I527" s="299"/>
      <c r="J527" s="299"/>
      <c r="K527" s="299"/>
      <c r="L527" s="299"/>
      <c r="M527" s="299"/>
      <c r="N527" s="299"/>
      <c r="O527" s="299"/>
      <c r="P527" s="299"/>
      <c r="Q527" s="299"/>
      <c r="R527" s="299"/>
      <c r="S527" s="299"/>
      <c r="T527" s="299"/>
      <c r="U527" s="299"/>
      <c r="V527" s="299"/>
      <c r="W527" s="299"/>
      <c r="X527" s="299"/>
      <c r="Y527" s="299"/>
      <c r="Z527" s="299"/>
      <c r="AA527" s="299"/>
      <c r="AB527" s="299"/>
      <c r="AC527" s="299"/>
      <c r="AD527" s="191" t="s">
        <v>12</v>
      </c>
      <c r="AE527" s="11"/>
    </row>
    <row r="528" spans="1:240" ht="15.75" customHeight="1">
      <c r="B528" s="312"/>
      <c r="C528" s="296" t="s">
        <v>1</v>
      </c>
      <c r="D528" s="297"/>
      <c r="E528" s="297"/>
      <c r="F528" s="298"/>
      <c r="G528" s="16" t="s">
        <v>32</v>
      </c>
      <c r="H528" s="89"/>
      <c r="I528" s="300" t="s">
        <v>14</v>
      </c>
      <c r="J528" s="300"/>
      <c r="K528" s="301"/>
      <c r="L528" s="17" t="s">
        <v>48</v>
      </c>
      <c r="M528" s="89"/>
      <c r="N528" s="300" t="s">
        <v>15</v>
      </c>
      <c r="O528" s="300"/>
      <c r="P528" s="300"/>
      <c r="Q528" s="301"/>
      <c r="R528" s="18" t="s">
        <v>49</v>
      </c>
      <c r="S528" s="89"/>
      <c r="T528" s="300" t="s">
        <v>16</v>
      </c>
      <c r="U528" s="300"/>
      <c r="V528" s="300"/>
      <c r="W528" s="299"/>
      <c r="X528" s="299"/>
      <c r="Y528" s="299"/>
      <c r="Z528" s="299"/>
      <c r="AA528" s="299"/>
      <c r="AB528" s="299"/>
      <c r="AC528" s="299"/>
      <c r="AD528" s="110" t="s">
        <v>12</v>
      </c>
      <c r="AE528" s="12"/>
    </row>
    <row r="529" spans="1:31" ht="15.75" customHeight="1">
      <c r="B529" s="312"/>
      <c r="C529" s="296" t="s">
        <v>4</v>
      </c>
      <c r="D529" s="297"/>
      <c r="E529" s="297"/>
      <c r="F529" s="298"/>
      <c r="G529" s="20" t="s">
        <v>26</v>
      </c>
      <c r="H529" s="302"/>
      <c r="I529" s="302"/>
      <c r="J529" s="302"/>
      <c r="K529" s="302"/>
      <c r="L529" s="302"/>
      <c r="M529" s="302"/>
      <c r="N529" s="302"/>
      <c r="O529" s="302"/>
      <c r="P529" s="302"/>
      <c r="Q529" s="302"/>
      <c r="R529" s="302"/>
      <c r="S529" s="302"/>
      <c r="T529" s="302"/>
      <c r="U529" s="302"/>
      <c r="V529" s="302"/>
      <c r="W529" s="302"/>
      <c r="X529" s="302"/>
      <c r="Y529" s="302"/>
      <c r="Z529" s="302"/>
      <c r="AA529" s="302"/>
      <c r="AB529" s="302"/>
      <c r="AC529" s="302"/>
      <c r="AD529" s="191"/>
      <c r="AE529" s="12"/>
    </row>
    <row r="530" spans="1:31" ht="15.75" customHeight="1">
      <c r="B530" s="312"/>
      <c r="C530" s="303" t="s">
        <v>144</v>
      </c>
      <c r="D530" s="304"/>
      <c r="E530" s="304"/>
      <c r="F530" s="305"/>
      <c r="G530" s="349" t="s">
        <v>90</v>
      </c>
      <c r="H530" s="349"/>
      <c r="I530" s="307"/>
      <c r="J530" s="307"/>
      <c r="K530" s="61" t="s">
        <v>9</v>
      </c>
      <c r="L530" s="307"/>
      <c r="M530" s="307"/>
      <c r="N530" s="61" t="s">
        <v>10</v>
      </c>
      <c r="O530" s="307"/>
      <c r="P530" s="307"/>
      <c r="Q530" s="61" t="s">
        <v>8</v>
      </c>
      <c r="R530" s="308"/>
      <c r="S530" s="308"/>
      <c r="T530" s="308"/>
      <c r="U530" s="308"/>
      <c r="V530" s="308"/>
      <c r="W530" s="308"/>
      <c r="X530" s="308"/>
      <c r="Y530" s="308"/>
      <c r="Z530" s="308"/>
      <c r="AA530" s="308"/>
      <c r="AB530" s="308"/>
      <c r="AC530" s="308"/>
      <c r="AD530" s="309"/>
      <c r="AE530" s="12"/>
    </row>
    <row r="531" spans="1:31" s="2" customFormat="1" ht="15.75" customHeight="1">
      <c r="A531" s="1"/>
      <c r="B531" s="312"/>
      <c r="C531" s="462" t="s">
        <v>31</v>
      </c>
      <c r="D531" s="281" t="s">
        <v>364</v>
      </c>
      <c r="E531" s="282"/>
      <c r="F531" s="282"/>
      <c r="G531" s="282"/>
      <c r="H531" s="282"/>
      <c r="I531" s="282"/>
      <c r="J531" s="282"/>
      <c r="K531" s="282"/>
      <c r="L531" s="282"/>
      <c r="M531" s="282"/>
      <c r="N531" s="282"/>
      <c r="O531" s="282"/>
      <c r="P531" s="282"/>
      <c r="Q531" s="282"/>
      <c r="R531" s="282"/>
      <c r="S531" s="282"/>
      <c r="T531" s="282"/>
      <c r="U531" s="282"/>
      <c r="V531" s="282"/>
      <c r="W531" s="282"/>
      <c r="X531" s="282"/>
      <c r="Y531" s="282"/>
      <c r="Z531" s="282"/>
      <c r="AA531" s="282"/>
      <c r="AB531" s="282"/>
      <c r="AC531" s="282"/>
      <c r="AD531" s="283"/>
      <c r="AE531" s="11"/>
    </row>
    <row r="532" spans="1:31" s="2" customFormat="1" ht="15.75" customHeight="1">
      <c r="A532" s="1"/>
      <c r="B532" s="312"/>
      <c r="C532" s="463"/>
      <c r="D532" s="284"/>
      <c r="E532" s="285"/>
      <c r="F532" s="285"/>
      <c r="G532" s="285"/>
      <c r="H532" s="285"/>
      <c r="I532" s="285"/>
      <c r="J532" s="285"/>
      <c r="K532" s="285"/>
      <c r="L532" s="285"/>
      <c r="M532" s="285"/>
      <c r="N532" s="285"/>
      <c r="O532" s="285"/>
      <c r="P532" s="285"/>
      <c r="Q532" s="285"/>
      <c r="R532" s="285"/>
      <c r="S532" s="285"/>
      <c r="T532" s="285"/>
      <c r="U532" s="285"/>
      <c r="V532" s="285"/>
      <c r="W532" s="285"/>
      <c r="X532" s="285"/>
      <c r="Y532" s="285"/>
      <c r="Z532" s="285"/>
      <c r="AA532" s="285"/>
      <c r="AB532" s="285"/>
      <c r="AC532" s="285"/>
      <c r="AD532" s="286"/>
      <c r="AE532" s="11"/>
    </row>
    <row r="533" spans="1:31" s="2" customFormat="1" ht="15.75" customHeight="1">
      <c r="A533" s="1"/>
      <c r="B533" s="312"/>
      <c r="C533" s="463"/>
      <c r="D533" s="284"/>
      <c r="E533" s="285"/>
      <c r="F533" s="285"/>
      <c r="G533" s="285"/>
      <c r="H533" s="285"/>
      <c r="I533" s="285"/>
      <c r="J533" s="285"/>
      <c r="K533" s="285"/>
      <c r="L533" s="285"/>
      <c r="M533" s="285"/>
      <c r="N533" s="285"/>
      <c r="O533" s="285"/>
      <c r="P533" s="285"/>
      <c r="Q533" s="285"/>
      <c r="R533" s="285"/>
      <c r="S533" s="285"/>
      <c r="T533" s="285"/>
      <c r="U533" s="285"/>
      <c r="V533" s="285"/>
      <c r="W533" s="285"/>
      <c r="X533" s="285"/>
      <c r="Y533" s="285"/>
      <c r="Z533" s="285"/>
      <c r="AA533" s="285"/>
      <c r="AB533" s="285"/>
      <c r="AC533" s="285"/>
      <c r="AD533" s="286"/>
      <c r="AE533" s="11"/>
    </row>
    <row r="534" spans="1:31" s="2" customFormat="1" ht="13.5" customHeight="1">
      <c r="A534" s="1"/>
      <c r="B534" s="313"/>
      <c r="C534" s="464"/>
      <c r="D534" s="287"/>
      <c r="E534" s="288"/>
      <c r="F534" s="288"/>
      <c r="G534" s="288"/>
      <c r="H534" s="288"/>
      <c r="I534" s="288"/>
      <c r="J534" s="288"/>
      <c r="K534" s="288"/>
      <c r="L534" s="288"/>
      <c r="M534" s="288"/>
      <c r="N534" s="288"/>
      <c r="O534" s="288"/>
      <c r="P534" s="288"/>
      <c r="Q534" s="288"/>
      <c r="R534" s="288"/>
      <c r="S534" s="288"/>
      <c r="T534" s="288"/>
      <c r="U534" s="288"/>
      <c r="V534" s="288"/>
      <c r="W534" s="288"/>
      <c r="X534" s="288"/>
      <c r="Y534" s="288"/>
      <c r="Z534" s="288"/>
      <c r="AA534" s="288"/>
      <c r="AB534" s="288"/>
      <c r="AC534" s="288"/>
      <c r="AD534" s="289"/>
      <c r="AE534" s="11"/>
    </row>
    <row r="535" spans="1:31" s="52" customFormat="1" ht="13.5" customHeight="1">
      <c r="A535" s="2"/>
      <c r="B535" s="471" t="s">
        <v>34</v>
      </c>
      <c r="C535" s="471"/>
      <c r="D535" s="471"/>
      <c r="E535" s="471"/>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row>
    <row r="536" spans="1:31" s="52" customFormat="1" ht="35.25" customHeight="1">
      <c r="A536" s="2"/>
      <c r="B536" s="53" t="s">
        <v>36</v>
      </c>
      <c r="C536" s="291" t="s">
        <v>320</v>
      </c>
      <c r="D536" s="291"/>
      <c r="E536" s="291"/>
      <c r="F536" s="291"/>
      <c r="G536" s="291"/>
      <c r="H536" s="291"/>
      <c r="I536" s="291"/>
      <c r="J536" s="291"/>
      <c r="K536" s="291"/>
      <c r="L536" s="291"/>
      <c r="M536" s="291"/>
      <c r="N536" s="291"/>
      <c r="O536" s="291"/>
      <c r="P536" s="291"/>
      <c r="Q536" s="291"/>
      <c r="R536" s="291"/>
      <c r="S536" s="291"/>
      <c r="T536" s="291"/>
      <c r="U536" s="291"/>
      <c r="V536" s="291"/>
      <c r="W536" s="291"/>
      <c r="X536" s="291"/>
      <c r="Y536" s="291"/>
      <c r="Z536" s="291"/>
      <c r="AA536" s="291"/>
      <c r="AB536" s="291"/>
      <c r="AC536" s="291"/>
      <c r="AD536" s="291"/>
    </row>
    <row r="537" spans="1:31" s="52" customFormat="1" ht="22.5" customHeight="1">
      <c r="A537" s="2"/>
      <c r="B537" s="23" t="s">
        <v>83</v>
      </c>
      <c r="C537" s="292" t="s">
        <v>359</v>
      </c>
      <c r="D537" s="292"/>
      <c r="E537" s="292"/>
      <c r="F537" s="292"/>
      <c r="G537" s="292"/>
      <c r="H537" s="292"/>
      <c r="I537" s="292"/>
      <c r="J537" s="292"/>
      <c r="K537" s="292"/>
      <c r="L537" s="292"/>
      <c r="M537" s="292"/>
      <c r="N537" s="292"/>
      <c r="O537" s="292"/>
      <c r="P537" s="292"/>
      <c r="Q537" s="292"/>
      <c r="R537" s="292"/>
      <c r="S537" s="292"/>
      <c r="T537" s="292"/>
      <c r="U537" s="292"/>
      <c r="V537" s="292"/>
      <c r="W537" s="292"/>
      <c r="X537" s="292"/>
      <c r="Y537" s="292"/>
      <c r="Z537" s="292"/>
      <c r="AA537" s="292"/>
      <c r="AB537" s="292"/>
      <c r="AC537" s="292"/>
      <c r="AD537" s="292"/>
    </row>
    <row r="538" spans="1:31" s="52" customFormat="1" ht="11.25" customHeight="1">
      <c r="A538" s="2"/>
      <c r="B538" s="53" t="s">
        <v>38</v>
      </c>
      <c r="C538" s="292" t="s">
        <v>297</v>
      </c>
      <c r="D538" s="292"/>
      <c r="E538" s="292"/>
      <c r="F538" s="292"/>
      <c r="G538" s="292"/>
      <c r="H538" s="292"/>
      <c r="I538" s="292"/>
      <c r="J538" s="292"/>
      <c r="K538" s="292"/>
      <c r="L538" s="292"/>
      <c r="M538" s="292"/>
      <c r="N538" s="292"/>
      <c r="O538" s="292"/>
      <c r="P538" s="292"/>
      <c r="Q538" s="292"/>
      <c r="R538" s="292"/>
      <c r="S538" s="292"/>
      <c r="T538" s="292"/>
      <c r="U538" s="292"/>
      <c r="V538" s="292"/>
      <c r="W538" s="292"/>
      <c r="X538" s="292"/>
      <c r="Y538" s="292"/>
      <c r="Z538" s="292"/>
      <c r="AA538" s="292"/>
      <c r="AB538" s="292"/>
      <c r="AC538" s="292"/>
      <c r="AD538" s="292"/>
    </row>
    <row r="539" spans="1:31" s="63" customFormat="1" ht="22.5" customHeight="1">
      <c r="A539" s="52"/>
      <c r="B539" s="41" t="s">
        <v>86</v>
      </c>
      <c r="C539" s="293" t="s">
        <v>310</v>
      </c>
      <c r="D539" s="293"/>
      <c r="E539" s="293"/>
      <c r="F539" s="293"/>
      <c r="G539" s="293"/>
      <c r="H539" s="293"/>
      <c r="I539" s="293"/>
      <c r="J539" s="293"/>
      <c r="K539" s="293"/>
      <c r="L539" s="293"/>
      <c r="M539" s="293"/>
      <c r="N539" s="293"/>
      <c r="O539" s="293"/>
      <c r="P539" s="293"/>
      <c r="Q539" s="293"/>
      <c r="R539" s="293"/>
      <c r="S539" s="293"/>
      <c r="T539" s="293"/>
      <c r="U539" s="293"/>
      <c r="V539" s="293"/>
      <c r="W539" s="293"/>
      <c r="X539" s="293"/>
      <c r="Y539" s="293"/>
      <c r="Z539" s="293"/>
      <c r="AA539" s="293"/>
      <c r="AB539" s="293"/>
      <c r="AC539" s="293"/>
      <c r="AD539" s="293"/>
    </row>
    <row r="540" spans="1:31" s="63" customFormat="1" ht="22.5" customHeight="1">
      <c r="A540" s="52"/>
      <c r="B540" s="41"/>
      <c r="C540" s="230"/>
      <c r="D540" s="230"/>
      <c r="E540" s="230"/>
      <c r="F540" s="230"/>
      <c r="G540" s="230"/>
      <c r="H540" s="230"/>
      <c r="I540" s="230"/>
      <c r="J540" s="230"/>
      <c r="K540" s="230"/>
      <c r="L540" s="230"/>
      <c r="M540" s="230"/>
      <c r="N540" s="230"/>
      <c r="O540" s="230"/>
      <c r="P540" s="230"/>
      <c r="Q540" s="230"/>
      <c r="R540" s="230"/>
      <c r="S540" s="230"/>
      <c r="T540" s="230"/>
      <c r="U540" s="230"/>
      <c r="V540" s="230"/>
      <c r="W540" s="230"/>
      <c r="X540" s="230"/>
      <c r="Y540" s="230"/>
      <c r="Z540" s="230"/>
      <c r="AA540" s="230"/>
      <c r="AB540" s="230"/>
      <c r="AC540" s="230"/>
      <c r="AD540" s="230"/>
    </row>
    <row r="541" spans="1:31" ht="12" customHeight="1">
      <c r="A541" s="429"/>
      <c r="B541" s="429"/>
      <c r="C541" s="429"/>
      <c r="D541" s="429"/>
      <c r="E541" s="429"/>
      <c r="F541" s="429"/>
      <c r="G541" s="429"/>
      <c r="H541" s="429"/>
      <c r="I541" s="429"/>
      <c r="J541" s="429"/>
      <c r="K541" s="429"/>
      <c r="L541" s="429"/>
      <c r="M541" s="429"/>
      <c r="N541" s="429"/>
      <c r="O541" s="429"/>
      <c r="P541" s="429"/>
      <c r="Q541" s="429"/>
      <c r="R541" s="429"/>
      <c r="S541" s="429"/>
      <c r="T541" s="429"/>
      <c r="U541" s="429"/>
      <c r="V541" s="429"/>
      <c r="W541" s="429"/>
      <c r="X541" s="429"/>
      <c r="Y541" s="429"/>
      <c r="Z541" s="429"/>
      <c r="AA541" s="429"/>
      <c r="AB541" s="429"/>
      <c r="AC541" s="429"/>
      <c r="AD541" s="429"/>
    </row>
    <row r="542" spans="1:31" ht="14.25">
      <c r="A542" s="472" t="s">
        <v>345</v>
      </c>
      <c r="B542" s="472"/>
      <c r="C542" s="472"/>
      <c r="D542" s="472"/>
      <c r="E542" s="472"/>
      <c r="F542" s="472"/>
      <c r="G542" s="472"/>
      <c r="H542" s="472"/>
      <c r="I542" s="472"/>
      <c r="J542" s="472"/>
      <c r="K542" s="472"/>
      <c r="L542" s="472"/>
      <c r="M542" s="472"/>
      <c r="N542" s="472"/>
      <c r="O542" s="472"/>
      <c r="P542" s="472"/>
      <c r="Q542" s="472"/>
      <c r="R542" s="472"/>
      <c r="S542" s="472"/>
      <c r="T542" s="472"/>
      <c r="U542" s="472"/>
      <c r="V542" s="472"/>
      <c r="W542" s="472"/>
      <c r="X542" s="472"/>
      <c r="Y542" s="472"/>
      <c r="Z542" s="472"/>
      <c r="AA542" s="472"/>
      <c r="AB542" s="472"/>
      <c r="AC542" s="472"/>
      <c r="AD542" s="472"/>
    </row>
    <row r="543" spans="1:31" ht="17.25" customHeight="1">
      <c r="A543" s="478" t="s">
        <v>319</v>
      </c>
      <c r="B543" s="478"/>
      <c r="C543" s="478"/>
      <c r="D543" s="478"/>
      <c r="E543" s="478"/>
      <c r="F543" s="478"/>
      <c r="G543" s="478"/>
      <c r="H543" s="478"/>
      <c r="I543" s="478"/>
      <c r="J543" s="478"/>
      <c r="K543" s="478"/>
      <c r="L543" s="478"/>
      <c r="M543" s="478"/>
      <c r="N543" s="478"/>
      <c r="O543" s="478"/>
      <c r="P543" s="478"/>
      <c r="Q543" s="478"/>
      <c r="R543" s="478"/>
      <c r="S543" s="478"/>
      <c r="T543" s="478"/>
      <c r="U543" s="478"/>
      <c r="V543" s="478"/>
      <c r="W543" s="478"/>
      <c r="X543" s="478"/>
      <c r="Y543" s="478"/>
      <c r="Z543" s="478"/>
      <c r="AA543" s="478"/>
      <c r="AB543" s="478"/>
      <c r="AC543" s="478"/>
      <c r="AD543" s="478"/>
    </row>
    <row r="544" spans="1:31" ht="16.5" customHeight="1">
      <c r="A544" s="50"/>
      <c r="B544" s="479" t="s">
        <v>346</v>
      </c>
      <c r="C544" s="433" t="s">
        <v>30</v>
      </c>
      <c r="D544" s="434"/>
      <c r="E544" s="434"/>
      <c r="F544" s="435"/>
      <c r="G544" s="214" t="s">
        <v>11</v>
      </c>
      <c r="H544" s="407"/>
      <c r="I544" s="407"/>
      <c r="J544" s="407"/>
      <c r="K544" s="407"/>
      <c r="L544" s="407"/>
      <c r="M544" s="407"/>
      <c r="N544" s="407"/>
      <c r="O544" s="407"/>
      <c r="P544" s="407"/>
      <c r="Q544" s="407"/>
      <c r="R544" s="407"/>
      <c r="S544" s="407"/>
      <c r="T544" s="407"/>
      <c r="U544" s="407"/>
      <c r="V544" s="407"/>
      <c r="W544" s="407"/>
      <c r="X544" s="407"/>
      <c r="Y544" s="407"/>
      <c r="Z544" s="407"/>
      <c r="AA544" s="407"/>
      <c r="AB544" s="407"/>
      <c r="AC544" s="407"/>
      <c r="AD544" s="215" t="s">
        <v>12</v>
      </c>
    </row>
    <row r="545" spans="1:30" ht="15" customHeight="1">
      <c r="A545" s="50"/>
      <c r="B545" s="480"/>
      <c r="C545" s="433" t="s">
        <v>22</v>
      </c>
      <c r="D545" s="434"/>
      <c r="E545" s="434"/>
      <c r="F545" s="435"/>
      <c r="G545" s="16"/>
      <c r="H545" s="95"/>
      <c r="I545" s="421" t="s">
        <v>134</v>
      </c>
      <c r="J545" s="421"/>
      <c r="K545" s="421"/>
      <c r="L545" s="421"/>
      <c r="M545" s="421"/>
      <c r="N545" s="421"/>
      <c r="O545" s="79"/>
      <c r="P545" s="79"/>
      <c r="Q545" s="421"/>
      <c r="R545" s="421"/>
      <c r="S545" s="421"/>
      <c r="T545" s="421"/>
      <c r="U545" s="421"/>
      <c r="V545" s="421"/>
      <c r="W545" s="421"/>
      <c r="X545" s="421"/>
      <c r="Y545" s="421"/>
      <c r="Z545" s="421"/>
      <c r="AA545" s="421"/>
      <c r="AB545" s="421"/>
      <c r="AC545" s="421"/>
      <c r="AD545" s="423"/>
    </row>
    <row r="546" spans="1:30" ht="15" customHeight="1">
      <c r="A546" s="50"/>
      <c r="B546" s="480"/>
      <c r="C546" s="440" t="s">
        <v>347</v>
      </c>
      <c r="D546" s="441"/>
      <c r="E546" s="441"/>
      <c r="F546" s="442"/>
      <c r="G546" s="46" t="s">
        <v>32</v>
      </c>
      <c r="H546" s="98"/>
      <c r="I546" s="175" t="s">
        <v>79</v>
      </c>
      <c r="J546" s="175"/>
      <c r="K546" s="175"/>
      <c r="L546" s="175"/>
      <c r="M546" s="175"/>
      <c r="N546" s="175"/>
      <c r="O546" s="175"/>
      <c r="P546" s="175"/>
      <c r="Q546" s="175"/>
      <c r="R546" s="175"/>
      <c r="S546" s="175"/>
      <c r="T546" s="175"/>
      <c r="U546" s="175"/>
      <c r="V546" s="175"/>
      <c r="W546" s="175"/>
      <c r="X546" s="175"/>
      <c r="Y546" s="175"/>
      <c r="Z546" s="175"/>
      <c r="AA546" s="175"/>
      <c r="AB546" s="175"/>
      <c r="AC546" s="175"/>
      <c r="AD546" s="176"/>
    </row>
    <row r="547" spans="1:30" ht="15" customHeight="1">
      <c r="A547" s="50"/>
      <c r="B547" s="480"/>
      <c r="C547" s="443"/>
      <c r="D547" s="481"/>
      <c r="E547" s="481"/>
      <c r="F547" s="445"/>
      <c r="G547" s="177" t="s">
        <v>48</v>
      </c>
      <c r="H547" s="178"/>
      <c r="I547" s="181" t="s">
        <v>265</v>
      </c>
      <c r="J547" s="181"/>
      <c r="K547" s="181"/>
      <c r="L547" s="181"/>
      <c r="M547" s="181"/>
      <c r="N547" s="181"/>
      <c r="O547" s="181"/>
      <c r="P547" s="181"/>
      <c r="Q547" s="181"/>
      <c r="R547" s="181"/>
      <c r="S547" s="181"/>
      <c r="T547" s="181"/>
      <c r="U547" s="179"/>
      <c r="V547" s="179"/>
      <c r="W547" s="179"/>
      <c r="X547" s="179"/>
      <c r="Y547" s="179"/>
      <c r="Z547" s="179"/>
      <c r="AA547" s="179"/>
      <c r="AB547" s="179"/>
      <c r="AC547" s="179"/>
      <c r="AD547" s="180"/>
    </row>
    <row r="548" spans="1:30" ht="27" customHeight="1">
      <c r="A548" s="50"/>
      <c r="B548" s="480"/>
      <c r="C548" s="443"/>
      <c r="D548" s="444"/>
      <c r="E548" s="444"/>
      <c r="F548" s="445"/>
      <c r="G548" s="70" t="s">
        <v>49</v>
      </c>
      <c r="H548" s="102"/>
      <c r="I548" s="358" t="s">
        <v>91</v>
      </c>
      <c r="J548" s="358"/>
      <c r="K548" s="375"/>
      <c r="L548" s="358" t="s">
        <v>395</v>
      </c>
      <c r="M548" s="358"/>
      <c r="N548" s="358"/>
      <c r="O548" s="358"/>
      <c r="P548" s="358"/>
      <c r="Q548" s="358"/>
      <c r="R548" s="358"/>
      <c r="S548" s="358"/>
      <c r="T548" s="358"/>
      <c r="U548" s="358"/>
      <c r="V548" s="358"/>
      <c r="W548" s="358"/>
      <c r="X548" s="358"/>
      <c r="Y548" s="358"/>
      <c r="Z548" s="358"/>
      <c r="AA548" s="358"/>
      <c r="AB548" s="358"/>
      <c r="AC548" s="358"/>
      <c r="AD548" s="359"/>
    </row>
    <row r="549" spans="1:30" ht="15" customHeight="1" thickBot="1">
      <c r="A549" s="50"/>
      <c r="B549" s="480"/>
      <c r="C549" s="443"/>
      <c r="D549" s="444"/>
      <c r="E549" s="444"/>
      <c r="F549" s="445"/>
      <c r="G549" s="71" t="s">
        <v>143</v>
      </c>
      <c r="H549" s="100"/>
      <c r="I549" s="360" t="s">
        <v>78</v>
      </c>
      <c r="J549" s="360"/>
      <c r="K549" s="43" t="s">
        <v>11</v>
      </c>
      <c r="L549" s="361"/>
      <c r="M549" s="361"/>
      <c r="N549" s="361"/>
      <c r="O549" s="361"/>
      <c r="P549" s="361"/>
      <c r="Q549" s="361"/>
      <c r="R549" s="361"/>
      <c r="S549" s="361"/>
      <c r="T549" s="361"/>
      <c r="U549" s="361"/>
      <c r="V549" s="361"/>
      <c r="W549" s="361"/>
      <c r="X549" s="361"/>
      <c r="Y549" s="361"/>
      <c r="Z549" s="361"/>
      <c r="AA549" s="361"/>
      <c r="AB549" s="361"/>
      <c r="AC549" s="361"/>
      <c r="AD549" s="44" t="s">
        <v>12</v>
      </c>
    </row>
    <row r="550" spans="1:30" ht="16.5" customHeight="1" thickTop="1">
      <c r="A550" s="50"/>
      <c r="B550" s="482" t="s">
        <v>348</v>
      </c>
      <c r="C550" s="466" t="s">
        <v>30</v>
      </c>
      <c r="D550" s="467"/>
      <c r="E550" s="467"/>
      <c r="F550" s="468"/>
      <c r="G550" s="216" t="s">
        <v>11</v>
      </c>
      <c r="H550" s="484"/>
      <c r="I550" s="484"/>
      <c r="J550" s="484"/>
      <c r="K550" s="484"/>
      <c r="L550" s="484"/>
      <c r="M550" s="484"/>
      <c r="N550" s="484"/>
      <c r="O550" s="484"/>
      <c r="P550" s="484"/>
      <c r="Q550" s="484"/>
      <c r="R550" s="484"/>
      <c r="S550" s="484"/>
      <c r="T550" s="484"/>
      <c r="U550" s="484"/>
      <c r="V550" s="484"/>
      <c r="W550" s="484"/>
      <c r="X550" s="484"/>
      <c r="Y550" s="484"/>
      <c r="Z550" s="484"/>
      <c r="AA550" s="484"/>
      <c r="AB550" s="484"/>
      <c r="AC550" s="484"/>
      <c r="AD550" s="217" t="s">
        <v>12</v>
      </c>
    </row>
    <row r="551" spans="1:30" ht="15" customHeight="1">
      <c r="A551" s="50"/>
      <c r="B551" s="480"/>
      <c r="C551" s="433" t="s">
        <v>22</v>
      </c>
      <c r="D551" s="434"/>
      <c r="E551" s="434"/>
      <c r="F551" s="435"/>
      <c r="G551" s="16"/>
      <c r="H551" s="95"/>
      <c r="I551" s="421" t="s">
        <v>134</v>
      </c>
      <c r="J551" s="421"/>
      <c r="K551" s="421"/>
      <c r="L551" s="421"/>
      <c r="M551" s="421"/>
      <c r="N551" s="421"/>
      <c r="O551" s="79"/>
      <c r="P551" s="79"/>
      <c r="Q551" s="421"/>
      <c r="R551" s="421"/>
      <c r="S551" s="421"/>
      <c r="T551" s="421"/>
      <c r="U551" s="421"/>
      <c r="V551" s="421"/>
      <c r="W551" s="421"/>
      <c r="X551" s="421"/>
      <c r="Y551" s="421"/>
      <c r="Z551" s="421"/>
      <c r="AA551" s="421"/>
      <c r="AB551" s="421"/>
      <c r="AC551" s="421"/>
      <c r="AD551" s="423"/>
    </row>
    <row r="552" spans="1:30" ht="15" customHeight="1">
      <c r="A552" s="50"/>
      <c r="B552" s="480"/>
      <c r="C552" s="440" t="s">
        <v>347</v>
      </c>
      <c r="D552" s="441"/>
      <c r="E552" s="441"/>
      <c r="F552" s="442"/>
      <c r="G552" s="46" t="s">
        <v>32</v>
      </c>
      <c r="H552" s="98"/>
      <c r="I552" s="175" t="s">
        <v>79</v>
      </c>
      <c r="J552" s="175"/>
      <c r="K552" s="175"/>
      <c r="L552" s="175"/>
      <c r="M552" s="175"/>
      <c r="N552" s="175"/>
      <c r="O552" s="175"/>
      <c r="P552" s="175"/>
      <c r="Q552" s="175"/>
      <c r="R552" s="175"/>
      <c r="S552" s="175"/>
      <c r="T552" s="175"/>
      <c r="U552" s="175"/>
      <c r="V552" s="175"/>
      <c r="W552" s="175"/>
      <c r="X552" s="175"/>
      <c r="Y552" s="175"/>
      <c r="Z552" s="175"/>
      <c r="AA552" s="175"/>
      <c r="AB552" s="175"/>
      <c r="AC552" s="175"/>
      <c r="AD552" s="176"/>
    </row>
    <row r="553" spans="1:30" ht="15" customHeight="1">
      <c r="A553" s="50"/>
      <c r="B553" s="480"/>
      <c r="C553" s="443"/>
      <c r="D553" s="481"/>
      <c r="E553" s="481"/>
      <c r="F553" s="445"/>
      <c r="G553" s="177" t="s">
        <v>48</v>
      </c>
      <c r="H553" s="178"/>
      <c r="I553" s="181" t="s">
        <v>265</v>
      </c>
      <c r="J553" s="181"/>
      <c r="K553" s="181"/>
      <c r="L553" s="181"/>
      <c r="M553" s="181"/>
      <c r="N553" s="181"/>
      <c r="O553" s="181"/>
      <c r="P553" s="181"/>
      <c r="Q553" s="181"/>
      <c r="R553" s="181"/>
      <c r="S553" s="181"/>
      <c r="T553" s="181"/>
      <c r="U553" s="179"/>
      <c r="V553" s="179"/>
      <c r="W553" s="179"/>
      <c r="X553" s="179"/>
      <c r="Y553" s="179"/>
      <c r="Z553" s="179"/>
      <c r="AA553" s="179"/>
      <c r="AB553" s="179"/>
      <c r="AC553" s="179"/>
      <c r="AD553" s="180"/>
    </row>
    <row r="554" spans="1:30" ht="27" customHeight="1">
      <c r="A554" s="50"/>
      <c r="B554" s="480"/>
      <c r="C554" s="443"/>
      <c r="D554" s="444"/>
      <c r="E554" s="444"/>
      <c r="F554" s="445"/>
      <c r="G554" s="224" t="s">
        <v>49</v>
      </c>
      <c r="H554" s="178"/>
      <c r="I554" s="358" t="s">
        <v>91</v>
      </c>
      <c r="J554" s="358"/>
      <c r="K554" s="375"/>
      <c r="L554" s="358" t="s">
        <v>395</v>
      </c>
      <c r="M554" s="358"/>
      <c r="N554" s="358"/>
      <c r="O554" s="358"/>
      <c r="P554" s="358"/>
      <c r="Q554" s="358"/>
      <c r="R554" s="358"/>
      <c r="S554" s="358"/>
      <c r="T554" s="358"/>
      <c r="U554" s="358"/>
      <c r="V554" s="358"/>
      <c r="W554" s="358"/>
      <c r="X554" s="358"/>
      <c r="Y554" s="358"/>
      <c r="Z554" s="358"/>
      <c r="AA554" s="358"/>
      <c r="AB554" s="358"/>
      <c r="AC554" s="358"/>
      <c r="AD554" s="359"/>
    </row>
    <row r="555" spans="1:30" ht="15" customHeight="1" thickBot="1">
      <c r="A555" s="50"/>
      <c r="B555" s="483"/>
      <c r="C555" s="485"/>
      <c r="D555" s="486"/>
      <c r="E555" s="486"/>
      <c r="F555" s="487"/>
      <c r="G555" s="227" t="s">
        <v>143</v>
      </c>
      <c r="H555" s="228"/>
      <c r="I555" s="488" t="s">
        <v>78</v>
      </c>
      <c r="J555" s="488"/>
      <c r="K555" s="229" t="s">
        <v>11</v>
      </c>
      <c r="L555" s="489"/>
      <c r="M555" s="489"/>
      <c r="N555" s="489"/>
      <c r="O555" s="489"/>
      <c r="P555" s="489"/>
      <c r="Q555" s="489"/>
      <c r="R555" s="489"/>
      <c r="S555" s="489"/>
      <c r="T555" s="489"/>
      <c r="U555" s="489"/>
      <c r="V555" s="489"/>
      <c r="W555" s="489"/>
      <c r="X555" s="489"/>
      <c r="Y555" s="489"/>
      <c r="Z555" s="489"/>
      <c r="AA555" s="489"/>
      <c r="AB555" s="489"/>
      <c r="AC555" s="489"/>
      <c r="AD555" s="218" t="s">
        <v>12</v>
      </c>
    </row>
    <row r="556" spans="1:30" ht="16.5" customHeight="1" thickTop="1">
      <c r="A556" s="50"/>
      <c r="B556" s="480" t="s">
        <v>349</v>
      </c>
      <c r="C556" s="446" t="s">
        <v>30</v>
      </c>
      <c r="D556" s="447"/>
      <c r="E556" s="447"/>
      <c r="F556" s="448"/>
      <c r="G556" s="219" t="s">
        <v>11</v>
      </c>
      <c r="H556" s="475"/>
      <c r="I556" s="475"/>
      <c r="J556" s="475"/>
      <c r="K556" s="475"/>
      <c r="L556" s="475"/>
      <c r="M556" s="475"/>
      <c r="N556" s="475"/>
      <c r="O556" s="475"/>
      <c r="P556" s="475"/>
      <c r="Q556" s="475"/>
      <c r="R556" s="475"/>
      <c r="S556" s="475"/>
      <c r="T556" s="475"/>
      <c r="U556" s="475"/>
      <c r="V556" s="475"/>
      <c r="W556" s="475"/>
      <c r="X556" s="475"/>
      <c r="Y556" s="475"/>
      <c r="Z556" s="475"/>
      <c r="AA556" s="475"/>
      <c r="AB556" s="475"/>
      <c r="AC556" s="475"/>
      <c r="AD556" s="220" t="s">
        <v>12</v>
      </c>
    </row>
    <row r="557" spans="1:30" ht="15" customHeight="1">
      <c r="A557" s="50"/>
      <c r="B557" s="480"/>
      <c r="C557" s="433" t="s">
        <v>22</v>
      </c>
      <c r="D557" s="434"/>
      <c r="E557" s="434"/>
      <c r="F557" s="435"/>
      <c r="G557" s="16"/>
      <c r="H557" s="95"/>
      <c r="I557" s="421" t="s">
        <v>134</v>
      </c>
      <c r="J557" s="421"/>
      <c r="K557" s="421"/>
      <c r="L557" s="421"/>
      <c r="M557" s="421"/>
      <c r="N557" s="421"/>
      <c r="O557" s="79"/>
      <c r="P557" s="79"/>
      <c r="Q557" s="421"/>
      <c r="R557" s="421"/>
      <c r="S557" s="421"/>
      <c r="T557" s="421"/>
      <c r="U557" s="421"/>
      <c r="V557" s="421"/>
      <c r="W557" s="421"/>
      <c r="X557" s="421"/>
      <c r="Y557" s="421"/>
      <c r="Z557" s="421"/>
      <c r="AA557" s="421"/>
      <c r="AB557" s="421"/>
      <c r="AC557" s="421"/>
      <c r="AD557" s="423"/>
    </row>
    <row r="558" spans="1:30" ht="15" customHeight="1">
      <c r="A558" s="50"/>
      <c r="B558" s="480"/>
      <c r="C558" s="440" t="s">
        <v>347</v>
      </c>
      <c r="D558" s="441"/>
      <c r="E558" s="441"/>
      <c r="F558" s="442"/>
      <c r="G558" s="46" t="s">
        <v>32</v>
      </c>
      <c r="H558" s="98"/>
      <c r="I558" s="175" t="s">
        <v>79</v>
      </c>
      <c r="J558" s="175"/>
      <c r="K558" s="175"/>
      <c r="L558" s="175"/>
      <c r="M558" s="175"/>
      <c r="N558" s="175"/>
      <c r="O558" s="175"/>
      <c r="P558" s="175"/>
      <c r="Q558" s="175"/>
      <c r="R558" s="175"/>
      <c r="S558" s="175"/>
      <c r="T558" s="175"/>
      <c r="U558" s="175"/>
      <c r="V558" s="175"/>
      <c r="W558" s="175"/>
      <c r="X558" s="175"/>
      <c r="Y558" s="175"/>
      <c r="Z558" s="175"/>
      <c r="AA558" s="175"/>
      <c r="AB558" s="175"/>
      <c r="AC558" s="175"/>
      <c r="AD558" s="176"/>
    </row>
    <row r="559" spans="1:30" ht="15" customHeight="1">
      <c r="A559" s="50"/>
      <c r="B559" s="480"/>
      <c r="C559" s="443"/>
      <c r="D559" s="481"/>
      <c r="E559" s="481"/>
      <c r="F559" s="445"/>
      <c r="G559" s="177" t="s">
        <v>48</v>
      </c>
      <c r="H559" s="178"/>
      <c r="I559" s="181" t="s">
        <v>265</v>
      </c>
      <c r="J559" s="181"/>
      <c r="K559" s="181"/>
      <c r="L559" s="181"/>
      <c r="M559" s="181"/>
      <c r="N559" s="181"/>
      <c r="O559" s="181"/>
      <c r="P559" s="181"/>
      <c r="Q559" s="181"/>
      <c r="R559" s="181"/>
      <c r="S559" s="181"/>
      <c r="T559" s="181"/>
      <c r="U559" s="179"/>
      <c r="V559" s="179"/>
      <c r="W559" s="179"/>
      <c r="X559" s="179"/>
      <c r="Y559" s="179"/>
      <c r="Z559" s="179"/>
      <c r="AA559" s="179"/>
      <c r="AB559" s="179"/>
      <c r="AC559" s="179"/>
      <c r="AD559" s="180"/>
    </row>
    <row r="560" spans="1:30" ht="27" customHeight="1">
      <c r="A560" s="50"/>
      <c r="B560" s="480"/>
      <c r="C560" s="443"/>
      <c r="D560" s="444"/>
      <c r="E560" s="444"/>
      <c r="F560" s="445"/>
      <c r="G560" s="224" t="s">
        <v>49</v>
      </c>
      <c r="H560" s="178"/>
      <c r="I560" s="358" t="s">
        <v>91</v>
      </c>
      <c r="J560" s="358"/>
      <c r="K560" s="375"/>
      <c r="L560" s="358" t="s">
        <v>395</v>
      </c>
      <c r="M560" s="358"/>
      <c r="N560" s="358"/>
      <c r="O560" s="358"/>
      <c r="P560" s="358"/>
      <c r="Q560" s="358"/>
      <c r="R560" s="358"/>
      <c r="S560" s="358"/>
      <c r="T560" s="358"/>
      <c r="U560" s="358"/>
      <c r="V560" s="358"/>
      <c r="W560" s="358"/>
      <c r="X560" s="358"/>
      <c r="Y560" s="358"/>
      <c r="Z560" s="358"/>
      <c r="AA560" s="358"/>
      <c r="AB560" s="358"/>
      <c r="AC560" s="358"/>
      <c r="AD560" s="359"/>
    </row>
    <row r="561" spans="1:30" ht="15" customHeight="1">
      <c r="A561" s="50"/>
      <c r="B561" s="480"/>
      <c r="C561" s="446"/>
      <c r="D561" s="447"/>
      <c r="E561" s="447"/>
      <c r="F561" s="448"/>
      <c r="G561" s="225" t="s">
        <v>143</v>
      </c>
      <c r="H561" s="226"/>
      <c r="I561" s="360" t="s">
        <v>78</v>
      </c>
      <c r="J561" s="360"/>
      <c r="K561" s="55" t="s">
        <v>11</v>
      </c>
      <c r="L561" s="361"/>
      <c r="M561" s="361"/>
      <c r="N561" s="361"/>
      <c r="O561" s="361"/>
      <c r="P561" s="361"/>
      <c r="Q561" s="361"/>
      <c r="R561" s="361"/>
      <c r="S561" s="361"/>
      <c r="T561" s="361"/>
      <c r="U561" s="361"/>
      <c r="V561" s="361"/>
      <c r="W561" s="361"/>
      <c r="X561" s="361"/>
      <c r="Y561" s="361"/>
      <c r="Z561" s="361"/>
      <c r="AA561" s="361"/>
      <c r="AB561" s="361"/>
      <c r="AC561" s="361"/>
      <c r="AD561" s="56" t="s">
        <v>12</v>
      </c>
    </row>
    <row r="562" spans="1:30" s="2" customFormat="1" ht="13.5" customHeight="1">
      <c r="A562" s="52"/>
      <c r="B562" s="490" t="s">
        <v>34</v>
      </c>
      <c r="C562" s="471"/>
      <c r="D562" s="471"/>
      <c r="E562" s="471"/>
      <c r="F562" s="195"/>
      <c r="G562" s="195"/>
      <c r="H562" s="195"/>
      <c r="I562" s="195"/>
      <c r="J562" s="195"/>
      <c r="K562" s="195"/>
      <c r="L562" s="195"/>
      <c r="M562" s="195"/>
      <c r="N562" s="195"/>
      <c r="O562" s="195"/>
      <c r="P562" s="195"/>
      <c r="Q562" s="195"/>
      <c r="R562" s="195"/>
      <c r="S562" s="195"/>
      <c r="T562" s="195"/>
      <c r="U562" s="195"/>
      <c r="V562" s="195"/>
      <c r="W562" s="195"/>
      <c r="X562" s="195"/>
      <c r="Y562" s="195"/>
      <c r="Z562" s="195"/>
      <c r="AA562" s="195"/>
      <c r="AB562" s="195"/>
      <c r="AC562" s="195"/>
      <c r="AD562" s="195"/>
    </row>
    <row r="563" spans="1:30" s="2" customFormat="1" ht="35.25" customHeight="1">
      <c r="A563" s="52"/>
      <c r="B563" s="53" t="s">
        <v>36</v>
      </c>
      <c r="C563" s="291" t="s">
        <v>320</v>
      </c>
      <c r="D563" s="291"/>
      <c r="E563" s="291"/>
      <c r="F563" s="291"/>
      <c r="G563" s="291"/>
      <c r="H563" s="291"/>
      <c r="I563" s="291"/>
      <c r="J563" s="291"/>
      <c r="K563" s="291"/>
      <c r="L563" s="291"/>
      <c r="M563" s="291"/>
      <c r="N563" s="291"/>
      <c r="O563" s="291"/>
      <c r="P563" s="291"/>
      <c r="Q563" s="291"/>
      <c r="R563" s="291"/>
      <c r="S563" s="291"/>
      <c r="T563" s="291"/>
      <c r="U563" s="291"/>
      <c r="V563" s="291"/>
      <c r="W563" s="291"/>
      <c r="X563" s="291"/>
      <c r="Y563" s="291"/>
      <c r="Z563" s="291"/>
      <c r="AA563" s="291"/>
      <c r="AB563" s="291"/>
      <c r="AC563" s="291"/>
      <c r="AD563" s="291"/>
    </row>
    <row r="564" spans="1:30" s="2" customFormat="1" ht="45.75" customHeight="1">
      <c r="A564" s="52"/>
      <c r="B564" s="53" t="s">
        <v>350</v>
      </c>
      <c r="C564" s="291" t="s">
        <v>321</v>
      </c>
      <c r="D564" s="291"/>
      <c r="E564" s="291"/>
      <c r="F564" s="291"/>
      <c r="G564" s="291"/>
      <c r="H564" s="291"/>
      <c r="I564" s="291"/>
      <c r="J564" s="291"/>
      <c r="K564" s="291"/>
      <c r="L564" s="291"/>
      <c r="M564" s="291"/>
      <c r="N564" s="291"/>
      <c r="O564" s="291"/>
      <c r="P564" s="291"/>
      <c r="Q564" s="291"/>
      <c r="R564" s="291"/>
      <c r="S564" s="291"/>
      <c r="T564" s="291"/>
      <c r="U564" s="291"/>
      <c r="V564" s="291"/>
      <c r="W564" s="291"/>
      <c r="X564" s="291"/>
      <c r="Y564" s="291"/>
      <c r="Z564" s="291"/>
      <c r="AA564" s="291"/>
      <c r="AB564" s="291"/>
      <c r="AC564" s="291"/>
      <c r="AD564" s="291"/>
    </row>
    <row r="565" spans="1:30" s="2" customFormat="1" ht="11.25" customHeight="1">
      <c r="A565" s="52"/>
      <c r="B565" s="53" t="s">
        <v>38</v>
      </c>
      <c r="C565" s="291" t="s">
        <v>84</v>
      </c>
      <c r="D565" s="291"/>
      <c r="E565" s="291"/>
      <c r="F565" s="291"/>
      <c r="G565" s="291"/>
      <c r="H565" s="291"/>
      <c r="I565" s="291"/>
      <c r="J565" s="291"/>
      <c r="K565" s="291"/>
      <c r="L565" s="291"/>
      <c r="M565" s="291"/>
      <c r="N565" s="291"/>
      <c r="O565" s="291"/>
      <c r="P565" s="291"/>
      <c r="Q565" s="291"/>
      <c r="R565" s="291"/>
      <c r="S565" s="291"/>
      <c r="T565" s="291"/>
      <c r="U565" s="291"/>
      <c r="V565" s="291"/>
      <c r="W565" s="291"/>
      <c r="X565" s="291"/>
      <c r="Y565" s="291"/>
      <c r="Z565" s="291"/>
      <c r="AA565" s="291"/>
      <c r="AB565" s="291"/>
      <c r="AC565" s="291"/>
      <c r="AD565" s="291"/>
    </row>
    <row r="566" spans="1:30" ht="13.5" customHeight="1">
      <c r="A566" s="50"/>
      <c r="B566" s="50"/>
      <c r="C566" s="50"/>
      <c r="D566" s="474" t="s">
        <v>88</v>
      </c>
      <c r="E566" s="474"/>
      <c r="F566" s="474"/>
      <c r="G566" s="474"/>
      <c r="H566" s="474"/>
      <c r="I566" s="474"/>
      <c r="J566" s="474"/>
      <c r="K566" s="474"/>
      <c r="L566" s="491">
        <f>L521</f>
        <v>0</v>
      </c>
      <c r="M566" s="491"/>
      <c r="N566" s="491"/>
      <c r="O566" s="491"/>
      <c r="P566" s="491"/>
      <c r="Q566" s="491"/>
      <c r="R566" s="491"/>
      <c r="S566" s="491"/>
      <c r="T566" s="491"/>
      <c r="U566" s="491"/>
      <c r="V566" s="491"/>
      <c r="W566" s="491"/>
      <c r="X566" s="491"/>
      <c r="Y566" s="491"/>
      <c r="Z566" s="491"/>
      <c r="AA566" s="491"/>
      <c r="AB566" s="491"/>
      <c r="AC566" s="491"/>
      <c r="AD566" s="491"/>
    </row>
    <row r="567" spans="1:30" ht="9" customHeight="1">
      <c r="A567" s="50"/>
      <c r="B567" s="50"/>
      <c r="C567" s="50"/>
      <c r="D567" s="196"/>
      <c r="E567" s="196"/>
      <c r="F567" s="196"/>
      <c r="G567" s="196"/>
      <c r="H567" s="196"/>
      <c r="I567" s="196"/>
      <c r="J567" s="196"/>
      <c r="K567" s="196"/>
      <c r="L567" s="221"/>
      <c r="M567" s="221"/>
      <c r="N567" s="221"/>
      <c r="O567" s="221"/>
      <c r="P567" s="221"/>
      <c r="Q567" s="221"/>
      <c r="R567" s="221"/>
      <c r="S567" s="221"/>
      <c r="T567" s="221"/>
      <c r="U567" s="221"/>
      <c r="V567" s="221"/>
      <c r="W567" s="221"/>
      <c r="X567" s="221"/>
      <c r="Y567" s="221"/>
      <c r="Z567" s="221"/>
      <c r="AA567" s="221"/>
      <c r="AB567" s="221"/>
      <c r="AC567" s="221"/>
      <c r="AD567" s="221"/>
    </row>
    <row r="568" spans="1:30" s="237" customFormat="1" ht="15" customHeight="1">
      <c r="A568" s="200" t="s">
        <v>65</v>
      </c>
      <c r="B568" s="234" t="s">
        <v>351</v>
      </c>
      <c r="C568" s="235"/>
      <c r="D568" s="235"/>
      <c r="E568" s="235"/>
      <c r="F568" s="235"/>
      <c r="G568" s="235"/>
      <c r="H568" s="235"/>
      <c r="I568" s="235"/>
      <c r="J568" s="235"/>
      <c r="K568" s="235"/>
      <c r="L568" s="235"/>
      <c r="M568" s="235"/>
      <c r="N568" s="235"/>
      <c r="O568" s="236"/>
      <c r="P568" s="236"/>
      <c r="Q568" s="236"/>
      <c r="R568" s="236"/>
      <c r="S568" s="236"/>
      <c r="T568" s="236"/>
      <c r="U568" s="236"/>
      <c r="V568" s="236"/>
      <c r="W568" s="236"/>
      <c r="X568" s="236"/>
      <c r="Y568" s="236"/>
      <c r="Z568" s="236"/>
      <c r="AA568" s="236"/>
      <c r="AB568" s="236"/>
      <c r="AC568" s="236"/>
      <c r="AD568" s="236"/>
    </row>
    <row r="569" spans="1:30" ht="17.25" customHeight="1">
      <c r="A569" s="478" t="s">
        <v>319</v>
      </c>
      <c r="B569" s="478"/>
      <c r="C569" s="478"/>
      <c r="D569" s="478"/>
      <c r="E569" s="478"/>
      <c r="F569" s="478"/>
      <c r="G569" s="478"/>
      <c r="H569" s="478"/>
      <c r="I569" s="478"/>
      <c r="J569" s="478"/>
      <c r="K569" s="478"/>
      <c r="L569" s="478"/>
      <c r="M569" s="478"/>
      <c r="N569" s="478"/>
      <c r="O569" s="478"/>
      <c r="P569" s="478"/>
      <c r="Q569" s="478"/>
      <c r="R569" s="478"/>
      <c r="S569" s="478"/>
      <c r="T569" s="478"/>
      <c r="U569" s="478"/>
      <c r="V569" s="478"/>
      <c r="W569" s="478"/>
      <c r="X569" s="478"/>
      <c r="Y569" s="478"/>
      <c r="Z569" s="478"/>
      <c r="AA569" s="478"/>
      <c r="AB569" s="478"/>
      <c r="AC569" s="478"/>
      <c r="AD569" s="478"/>
    </row>
    <row r="570" spans="1:30" ht="5.25" customHeight="1">
      <c r="A570" s="50"/>
      <c r="B570" s="50"/>
      <c r="C570" s="50"/>
      <c r="D570" s="50"/>
      <c r="E570" s="50"/>
      <c r="F570" s="50"/>
      <c r="G570" s="50"/>
      <c r="H570" s="50"/>
      <c r="I570" s="50"/>
      <c r="J570" s="50"/>
      <c r="K570" s="50"/>
      <c r="L570" s="50"/>
      <c r="M570" s="50"/>
      <c r="N570" s="50"/>
      <c r="O570" s="50"/>
      <c r="P570" s="50"/>
      <c r="Q570" s="50"/>
      <c r="R570" s="50"/>
      <c r="S570" s="50"/>
      <c r="T570" s="50"/>
      <c r="U570" s="50"/>
      <c r="V570" s="50"/>
      <c r="W570" s="50"/>
      <c r="X570" s="50"/>
      <c r="Y570" s="50"/>
      <c r="Z570" s="50"/>
      <c r="AA570" s="50"/>
      <c r="AB570" s="50"/>
      <c r="AC570" s="50"/>
      <c r="AD570" s="50"/>
    </row>
    <row r="571" spans="1:30" ht="16.5" customHeight="1">
      <c r="A571" s="50"/>
      <c r="B571" s="479" t="s">
        <v>346</v>
      </c>
      <c r="C571" s="433" t="s">
        <v>30</v>
      </c>
      <c r="D571" s="434"/>
      <c r="E571" s="434"/>
      <c r="F571" s="435"/>
      <c r="G571" s="214" t="s">
        <v>11</v>
      </c>
      <c r="H571" s="407"/>
      <c r="I571" s="407"/>
      <c r="J571" s="407"/>
      <c r="K571" s="407"/>
      <c r="L571" s="407"/>
      <c r="M571" s="407"/>
      <c r="N571" s="407"/>
      <c r="O571" s="407"/>
      <c r="P571" s="407"/>
      <c r="Q571" s="407"/>
      <c r="R571" s="407"/>
      <c r="S571" s="407"/>
      <c r="T571" s="407"/>
      <c r="U571" s="407"/>
      <c r="V571" s="407"/>
      <c r="W571" s="407"/>
      <c r="X571" s="407"/>
      <c r="Y571" s="407"/>
      <c r="Z571" s="407"/>
      <c r="AA571" s="407"/>
      <c r="AB571" s="407"/>
      <c r="AC571" s="407"/>
      <c r="AD571" s="215" t="s">
        <v>12</v>
      </c>
    </row>
    <row r="572" spans="1:30" ht="16.5" customHeight="1">
      <c r="A572" s="50"/>
      <c r="B572" s="480"/>
      <c r="C572" s="433" t="s">
        <v>22</v>
      </c>
      <c r="D572" s="434"/>
      <c r="E572" s="434"/>
      <c r="F572" s="435"/>
      <c r="G572" s="16"/>
      <c r="H572" s="95"/>
      <c r="I572" s="421" t="s">
        <v>134</v>
      </c>
      <c r="J572" s="421"/>
      <c r="K572" s="421"/>
      <c r="L572" s="421"/>
      <c r="M572" s="421"/>
      <c r="N572" s="421"/>
      <c r="O572" s="79"/>
      <c r="P572" s="79"/>
      <c r="Q572" s="421"/>
      <c r="R572" s="421"/>
      <c r="S572" s="421"/>
      <c r="T572" s="421"/>
      <c r="U572" s="421"/>
      <c r="V572" s="421"/>
      <c r="W572" s="421"/>
      <c r="X572" s="421"/>
      <c r="Y572" s="421"/>
      <c r="Z572" s="421"/>
      <c r="AA572" s="421"/>
      <c r="AB572" s="421"/>
      <c r="AC572" s="421"/>
      <c r="AD572" s="423"/>
    </row>
    <row r="573" spans="1:30" ht="16.5" customHeight="1">
      <c r="A573" s="50"/>
      <c r="B573" s="480"/>
      <c r="C573" s="440" t="s">
        <v>347</v>
      </c>
      <c r="D573" s="441"/>
      <c r="E573" s="441"/>
      <c r="F573" s="442"/>
      <c r="G573" s="46" t="s">
        <v>32</v>
      </c>
      <c r="H573" s="98"/>
      <c r="I573" s="175" t="s">
        <v>79</v>
      </c>
      <c r="J573" s="175"/>
      <c r="K573" s="175"/>
      <c r="L573" s="175"/>
      <c r="M573" s="175"/>
      <c r="N573" s="175"/>
      <c r="O573" s="175"/>
      <c r="P573" s="175"/>
      <c r="Q573" s="175"/>
      <c r="R573" s="175"/>
      <c r="S573" s="175"/>
      <c r="T573" s="175"/>
      <c r="U573" s="175"/>
      <c r="V573" s="175"/>
      <c r="W573" s="175"/>
      <c r="X573" s="175"/>
      <c r="Y573" s="175"/>
      <c r="Z573" s="175"/>
      <c r="AA573" s="175"/>
      <c r="AB573" s="175"/>
      <c r="AC573" s="175"/>
      <c r="AD573" s="176"/>
    </row>
    <row r="574" spans="1:30" ht="16.5" customHeight="1">
      <c r="A574" s="50"/>
      <c r="B574" s="480"/>
      <c r="C574" s="443"/>
      <c r="D574" s="481"/>
      <c r="E574" s="481"/>
      <c r="F574" s="445"/>
      <c r="G574" s="177" t="s">
        <v>48</v>
      </c>
      <c r="H574" s="178"/>
      <c r="I574" s="181" t="s">
        <v>265</v>
      </c>
      <c r="J574" s="181"/>
      <c r="K574" s="181"/>
      <c r="L574" s="181"/>
      <c r="M574" s="181"/>
      <c r="N574" s="181"/>
      <c r="O574" s="181"/>
      <c r="P574" s="181"/>
      <c r="Q574" s="181"/>
      <c r="R574" s="181"/>
      <c r="S574" s="181"/>
      <c r="T574" s="181"/>
      <c r="U574" s="179"/>
      <c r="V574" s="179"/>
      <c r="W574" s="179"/>
      <c r="X574" s="179"/>
      <c r="Y574" s="179"/>
      <c r="Z574" s="179"/>
      <c r="AA574" s="179"/>
      <c r="AB574" s="179"/>
      <c r="AC574" s="179"/>
      <c r="AD574" s="180"/>
    </row>
    <row r="575" spans="1:30" ht="31.5" customHeight="1">
      <c r="A575" s="50"/>
      <c r="B575" s="480"/>
      <c r="C575" s="443"/>
      <c r="D575" s="444"/>
      <c r="E575" s="444"/>
      <c r="F575" s="445"/>
      <c r="G575" s="70" t="s">
        <v>49</v>
      </c>
      <c r="H575" s="102"/>
      <c r="I575" s="358" t="s">
        <v>91</v>
      </c>
      <c r="J575" s="358"/>
      <c r="K575" s="375"/>
      <c r="L575" s="358" t="s">
        <v>395</v>
      </c>
      <c r="M575" s="358"/>
      <c r="N575" s="358"/>
      <c r="O575" s="358"/>
      <c r="P575" s="358"/>
      <c r="Q575" s="358"/>
      <c r="R575" s="358"/>
      <c r="S575" s="358"/>
      <c r="T575" s="358"/>
      <c r="U575" s="358"/>
      <c r="V575" s="358"/>
      <c r="W575" s="358"/>
      <c r="X575" s="358"/>
      <c r="Y575" s="358"/>
      <c r="Z575" s="358"/>
      <c r="AA575" s="358"/>
      <c r="AB575" s="358"/>
      <c r="AC575" s="358"/>
      <c r="AD575" s="359"/>
    </row>
    <row r="576" spans="1:30" ht="15.75" customHeight="1" thickBot="1">
      <c r="A576" s="50"/>
      <c r="B576" s="480"/>
      <c r="C576" s="443"/>
      <c r="D576" s="444"/>
      <c r="E576" s="444"/>
      <c r="F576" s="445"/>
      <c r="G576" s="71" t="s">
        <v>143</v>
      </c>
      <c r="H576" s="100"/>
      <c r="I576" s="360" t="s">
        <v>78</v>
      </c>
      <c r="J576" s="360"/>
      <c r="K576" s="43" t="s">
        <v>11</v>
      </c>
      <c r="L576" s="361"/>
      <c r="M576" s="361"/>
      <c r="N576" s="361"/>
      <c r="O576" s="361"/>
      <c r="P576" s="361"/>
      <c r="Q576" s="361"/>
      <c r="R576" s="361"/>
      <c r="S576" s="361"/>
      <c r="T576" s="361"/>
      <c r="U576" s="361"/>
      <c r="V576" s="361"/>
      <c r="W576" s="361"/>
      <c r="X576" s="361"/>
      <c r="Y576" s="361"/>
      <c r="Z576" s="361"/>
      <c r="AA576" s="361"/>
      <c r="AB576" s="361"/>
      <c r="AC576" s="361"/>
      <c r="AD576" s="44" t="s">
        <v>12</v>
      </c>
    </row>
    <row r="577" spans="1:30" ht="16.5" customHeight="1" thickTop="1">
      <c r="A577" s="50"/>
      <c r="B577" s="482" t="s">
        <v>348</v>
      </c>
      <c r="C577" s="466" t="s">
        <v>30</v>
      </c>
      <c r="D577" s="467"/>
      <c r="E577" s="467"/>
      <c r="F577" s="468"/>
      <c r="G577" s="216" t="s">
        <v>11</v>
      </c>
      <c r="H577" s="484"/>
      <c r="I577" s="484"/>
      <c r="J577" s="484"/>
      <c r="K577" s="484"/>
      <c r="L577" s="484"/>
      <c r="M577" s="484"/>
      <c r="N577" s="484"/>
      <c r="O577" s="484"/>
      <c r="P577" s="484"/>
      <c r="Q577" s="484"/>
      <c r="R577" s="484"/>
      <c r="S577" s="484"/>
      <c r="T577" s="484"/>
      <c r="U577" s="484"/>
      <c r="V577" s="484"/>
      <c r="W577" s="484"/>
      <c r="X577" s="484"/>
      <c r="Y577" s="484"/>
      <c r="Z577" s="484"/>
      <c r="AA577" s="484"/>
      <c r="AB577" s="484"/>
      <c r="AC577" s="484"/>
      <c r="AD577" s="217" t="s">
        <v>12</v>
      </c>
    </row>
    <row r="578" spans="1:30" ht="16.5" customHeight="1">
      <c r="A578" s="50"/>
      <c r="B578" s="480"/>
      <c r="C578" s="433" t="s">
        <v>22</v>
      </c>
      <c r="D578" s="434"/>
      <c r="E578" s="434"/>
      <c r="F578" s="435"/>
      <c r="G578" s="16"/>
      <c r="H578" s="95"/>
      <c r="I578" s="421" t="s">
        <v>134</v>
      </c>
      <c r="J578" s="421"/>
      <c r="K578" s="421"/>
      <c r="L578" s="421"/>
      <c r="M578" s="421"/>
      <c r="N578" s="421"/>
      <c r="O578" s="79"/>
      <c r="P578" s="79"/>
      <c r="Q578" s="421"/>
      <c r="R578" s="421"/>
      <c r="S578" s="421"/>
      <c r="T578" s="421"/>
      <c r="U578" s="421"/>
      <c r="V578" s="421"/>
      <c r="W578" s="421"/>
      <c r="X578" s="421"/>
      <c r="Y578" s="421"/>
      <c r="Z578" s="421"/>
      <c r="AA578" s="421"/>
      <c r="AB578" s="421"/>
      <c r="AC578" s="421"/>
      <c r="AD578" s="423"/>
    </row>
    <row r="579" spans="1:30" ht="16.5" customHeight="1">
      <c r="A579" s="50"/>
      <c r="B579" s="480"/>
      <c r="C579" s="440" t="s">
        <v>347</v>
      </c>
      <c r="D579" s="441"/>
      <c r="E579" s="441"/>
      <c r="F579" s="442"/>
      <c r="G579" s="46" t="s">
        <v>32</v>
      </c>
      <c r="H579" s="98"/>
      <c r="I579" s="175" t="s">
        <v>79</v>
      </c>
      <c r="J579" s="175"/>
      <c r="K579" s="175"/>
      <c r="L579" s="175"/>
      <c r="M579" s="175"/>
      <c r="N579" s="175"/>
      <c r="O579" s="175"/>
      <c r="P579" s="175"/>
      <c r="Q579" s="175"/>
      <c r="R579" s="175"/>
      <c r="S579" s="175"/>
      <c r="T579" s="175"/>
      <c r="U579" s="175"/>
      <c r="V579" s="175"/>
      <c r="W579" s="175"/>
      <c r="X579" s="175"/>
      <c r="Y579" s="175"/>
      <c r="Z579" s="175"/>
      <c r="AA579" s="175"/>
      <c r="AB579" s="175"/>
      <c r="AC579" s="175"/>
      <c r="AD579" s="176"/>
    </row>
    <row r="580" spans="1:30" ht="16.5" customHeight="1">
      <c r="A580" s="50"/>
      <c r="B580" s="480"/>
      <c r="C580" s="443"/>
      <c r="D580" s="481"/>
      <c r="E580" s="481"/>
      <c r="F580" s="445"/>
      <c r="G580" s="177" t="s">
        <v>48</v>
      </c>
      <c r="H580" s="178"/>
      <c r="I580" s="181" t="s">
        <v>265</v>
      </c>
      <c r="J580" s="181"/>
      <c r="K580" s="181"/>
      <c r="L580" s="181"/>
      <c r="M580" s="181"/>
      <c r="N580" s="181"/>
      <c r="O580" s="181"/>
      <c r="P580" s="181"/>
      <c r="Q580" s="181"/>
      <c r="R580" s="181"/>
      <c r="S580" s="181"/>
      <c r="T580" s="181"/>
      <c r="U580" s="179"/>
      <c r="V580" s="179"/>
      <c r="W580" s="179"/>
      <c r="X580" s="179"/>
      <c r="Y580" s="179"/>
      <c r="Z580" s="179"/>
      <c r="AA580" s="179"/>
      <c r="AB580" s="179"/>
      <c r="AC580" s="179"/>
      <c r="AD580" s="180"/>
    </row>
    <row r="581" spans="1:30" ht="31.5" customHeight="1">
      <c r="A581" s="50"/>
      <c r="B581" s="480"/>
      <c r="C581" s="443"/>
      <c r="D581" s="444"/>
      <c r="E581" s="444"/>
      <c r="F581" s="445"/>
      <c r="G581" s="224" t="s">
        <v>49</v>
      </c>
      <c r="H581" s="178"/>
      <c r="I581" s="358" t="s">
        <v>91</v>
      </c>
      <c r="J581" s="358"/>
      <c r="K581" s="375"/>
      <c r="L581" s="358" t="s">
        <v>395</v>
      </c>
      <c r="M581" s="358"/>
      <c r="N581" s="358"/>
      <c r="O581" s="358"/>
      <c r="P581" s="358"/>
      <c r="Q581" s="358"/>
      <c r="R581" s="358"/>
      <c r="S581" s="358"/>
      <c r="T581" s="358"/>
      <c r="U581" s="358"/>
      <c r="V581" s="358"/>
      <c r="W581" s="358"/>
      <c r="X581" s="358"/>
      <c r="Y581" s="358"/>
      <c r="Z581" s="358"/>
      <c r="AA581" s="358"/>
      <c r="AB581" s="358"/>
      <c r="AC581" s="358"/>
      <c r="AD581" s="359"/>
    </row>
    <row r="582" spans="1:30" ht="15.75" customHeight="1" thickBot="1">
      <c r="A582" s="50"/>
      <c r="B582" s="483"/>
      <c r="C582" s="485"/>
      <c r="D582" s="486"/>
      <c r="E582" s="486"/>
      <c r="F582" s="487"/>
      <c r="G582" s="227" t="s">
        <v>143</v>
      </c>
      <c r="H582" s="228"/>
      <c r="I582" s="488" t="s">
        <v>78</v>
      </c>
      <c r="J582" s="488"/>
      <c r="K582" s="229" t="s">
        <v>11</v>
      </c>
      <c r="L582" s="489"/>
      <c r="M582" s="489"/>
      <c r="N582" s="489"/>
      <c r="O582" s="489"/>
      <c r="P582" s="489"/>
      <c r="Q582" s="489"/>
      <c r="R582" s="489"/>
      <c r="S582" s="489"/>
      <c r="T582" s="489"/>
      <c r="U582" s="489"/>
      <c r="V582" s="489"/>
      <c r="W582" s="489"/>
      <c r="X582" s="489"/>
      <c r="Y582" s="489"/>
      <c r="Z582" s="489"/>
      <c r="AA582" s="489"/>
      <c r="AB582" s="489"/>
      <c r="AC582" s="489"/>
      <c r="AD582" s="218" t="s">
        <v>12</v>
      </c>
    </row>
    <row r="583" spans="1:30" ht="16.5" customHeight="1" thickTop="1">
      <c r="A583" s="50"/>
      <c r="B583" s="482" t="s">
        <v>349</v>
      </c>
      <c r="C583" s="446" t="s">
        <v>30</v>
      </c>
      <c r="D583" s="447"/>
      <c r="E583" s="447"/>
      <c r="F583" s="448"/>
      <c r="G583" s="219" t="s">
        <v>11</v>
      </c>
      <c r="H583" s="475"/>
      <c r="I583" s="475"/>
      <c r="J583" s="475"/>
      <c r="K583" s="475"/>
      <c r="L583" s="475"/>
      <c r="M583" s="475"/>
      <c r="N583" s="475"/>
      <c r="O583" s="475"/>
      <c r="P583" s="475"/>
      <c r="Q583" s="475"/>
      <c r="R583" s="475"/>
      <c r="S583" s="475"/>
      <c r="T583" s="475"/>
      <c r="U583" s="475"/>
      <c r="V583" s="475"/>
      <c r="W583" s="475"/>
      <c r="X583" s="475"/>
      <c r="Y583" s="475"/>
      <c r="Z583" s="475"/>
      <c r="AA583" s="475"/>
      <c r="AB583" s="475"/>
      <c r="AC583" s="475"/>
      <c r="AD583" s="220" t="s">
        <v>12</v>
      </c>
    </row>
    <row r="584" spans="1:30" ht="16.5" customHeight="1">
      <c r="A584" s="50"/>
      <c r="B584" s="480"/>
      <c r="C584" s="433" t="s">
        <v>22</v>
      </c>
      <c r="D584" s="434"/>
      <c r="E584" s="434"/>
      <c r="F584" s="435"/>
      <c r="G584" s="16"/>
      <c r="H584" s="95"/>
      <c r="I584" s="421" t="s">
        <v>134</v>
      </c>
      <c r="J584" s="421"/>
      <c r="K584" s="421"/>
      <c r="L584" s="421"/>
      <c r="M584" s="421"/>
      <c r="N584" s="421"/>
      <c r="O584" s="79"/>
      <c r="P584" s="79"/>
      <c r="Q584" s="421"/>
      <c r="R584" s="421"/>
      <c r="S584" s="421"/>
      <c r="T584" s="421"/>
      <c r="U584" s="421"/>
      <c r="V584" s="421"/>
      <c r="W584" s="421"/>
      <c r="X584" s="421"/>
      <c r="Y584" s="421"/>
      <c r="Z584" s="421"/>
      <c r="AA584" s="421"/>
      <c r="AB584" s="421"/>
      <c r="AC584" s="421"/>
      <c r="AD584" s="423"/>
    </row>
    <row r="585" spans="1:30" ht="16.5" customHeight="1">
      <c r="A585" s="50"/>
      <c r="B585" s="480"/>
      <c r="C585" s="440" t="s">
        <v>347</v>
      </c>
      <c r="D585" s="441"/>
      <c r="E585" s="441"/>
      <c r="F585" s="442"/>
      <c r="G585" s="46" t="s">
        <v>32</v>
      </c>
      <c r="H585" s="98"/>
      <c r="I585" s="175" t="s">
        <v>79</v>
      </c>
      <c r="J585" s="175"/>
      <c r="K585" s="175"/>
      <c r="L585" s="175"/>
      <c r="M585" s="175"/>
      <c r="N585" s="175"/>
      <c r="O585" s="175"/>
      <c r="P585" s="175"/>
      <c r="Q585" s="175"/>
      <c r="R585" s="175"/>
      <c r="S585" s="175"/>
      <c r="T585" s="175"/>
      <c r="U585" s="175"/>
      <c r="V585" s="175"/>
      <c r="W585" s="175"/>
      <c r="X585" s="175"/>
      <c r="Y585" s="175"/>
      <c r="Z585" s="175"/>
      <c r="AA585" s="175"/>
      <c r="AB585" s="175"/>
      <c r="AC585" s="175"/>
      <c r="AD585" s="176"/>
    </row>
    <row r="586" spans="1:30" ht="16.5" customHeight="1">
      <c r="A586" s="50"/>
      <c r="B586" s="480"/>
      <c r="C586" s="443"/>
      <c r="D586" s="481"/>
      <c r="E586" s="481"/>
      <c r="F586" s="445"/>
      <c r="G586" s="177" t="s">
        <v>48</v>
      </c>
      <c r="H586" s="178"/>
      <c r="I586" s="181" t="s">
        <v>265</v>
      </c>
      <c r="J586" s="181"/>
      <c r="K586" s="181"/>
      <c r="L586" s="181"/>
      <c r="M586" s="181"/>
      <c r="N586" s="181"/>
      <c r="O586" s="181"/>
      <c r="P586" s="181"/>
      <c r="Q586" s="181"/>
      <c r="R586" s="181"/>
      <c r="S586" s="181"/>
      <c r="T586" s="181"/>
      <c r="U586" s="179"/>
      <c r="V586" s="179"/>
      <c r="W586" s="179"/>
      <c r="X586" s="179"/>
      <c r="Y586" s="179"/>
      <c r="Z586" s="179"/>
      <c r="AA586" s="179"/>
      <c r="AB586" s="179"/>
      <c r="AC586" s="179"/>
      <c r="AD586" s="180"/>
    </row>
    <row r="587" spans="1:30" ht="31.5" customHeight="1">
      <c r="A587" s="50"/>
      <c r="B587" s="480"/>
      <c r="C587" s="443"/>
      <c r="D587" s="444"/>
      <c r="E587" s="444"/>
      <c r="F587" s="445"/>
      <c r="G587" s="224" t="s">
        <v>49</v>
      </c>
      <c r="H587" s="178"/>
      <c r="I587" s="358" t="s">
        <v>91</v>
      </c>
      <c r="J587" s="358"/>
      <c r="K587" s="375"/>
      <c r="L587" s="358" t="s">
        <v>395</v>
      </c>
      <c r="M587" s="358"/>
      <c r="N587" s="358"/>
      <c r="O587" s="358"/>
      <c r="P587" s="358"/>
      <c r="Q587" s="358"/>
      <c r="R587" s="358"/>
      <c r="S587" s="358"/>
      <c r="T587" s="358"/>
      <c r="U587" s="358"/>
      <c r="V587" s="358"/>
      <c r="W587" s="358"/>
      <c r="X587" s="358"/>
      <c r="Y587" s="358"/>
      <c r="Z587" s="358"/>
      <c r="AA587" s="358"/>
      <c r="AB587" s="358"/>
      <c r="AC587" s="358"/>
      <c r="AD587" s="359"/>
    </row>
    <row r="588" spans="1:30" ht="15.75" customHeight="1">
      <c r="A588" s="50"/>
      <c r="B588" s="492"/>
      <c r="C588" s="446"/>
      <c r="D588" s="447"/>
      <c r="E588" s="447"/>
      <c r="F588" s="448"/>
      <c r="G588" s="225" t="s">
        <v>143</v>
      </c>
      <c r="H588" s="226"/>
      <c r="I588" s="360" t="s">
        <v>78</v>
      </c>
      <c r="J588" s="360"/>
      <c r="K588" s="55" t="s">
        <v>11</v>
      </c>
      <c r="L588" s="361"/>
      <c r="M588" s="361"/>
      <c r="N588" s="361"/>
      <c r="O588" s="361"/>
      <c r="P588" s="361"/>
      <c r="Q588" s="361"/>
      <c r="R588" s="361"/>
      <c r="S588" s="361"/>
      <c r="T588" s="361"/>
      <c r="U588" s="361"/>
      <c r="V588" s="361"/>
      <c r="W588" s="361"/>
      <c r="X588" s="361"/>
      <c r="Y588" s="361"/>
      <c r="Z588" s="361"/>
      <c r="AA588" s="361"/>
      <c r="AB588" s="361"/>
      <c r="AC588" s="361"/>
      <c r="AD588" s="56" t="s">
        <v>12</v>
      </c>
    </row>
    <row r="589" spans="1:30" s="52" customFormat="1" ht="13.5" customHeight="1">
      <c r="B589" s="471" t="s">
        <v>34</v>
      </c>
      <c r="C589" s="471"/>
      <c r="D589" s="471"/>
      <c r="E589" s="471"/>
      <c r="F589" s="195"/>
      <c r="G589" s="195"/>
      <c r="H589" s="195"/>
      <c r="I589" s="195"/>
      <c r="J589" s="195"/>
      <c r="K589" s="195"/>
      <c r="L589" s="195"/>
      <c r="M589" s="195"/>
      <c r="N589" s="195"/>
      <c r="O589" s="195"/>
      <c r="P589" s="195"/>
      <c r="Q589" s="195"/>
      <c r="R589" s="195"/>
      <c r="S589" s="195"/>
      <c r="T589" s="195"/>
      <c r="U589" s="195"/>
      <c r="V589" s="195"/>
      <c r="W589" s="195"/>
      <c r="X589" s="195"/>
      <c r="Y589" s="195"/>
      <c r="Z589" s="195"/>
      <c r="AA589" s="195"/>
      <c r="AB589" s="195"/>
      <c r="AC589" s="195"/>
      <c r="AD589" s="195"/>
    </row>
    <row r="590" spans="1:30" s="52" customFormat="1" ht="11.25">
      <c r="B590" s="53" t="s">
        <v>36</v>
      </c>
      <c r="C590" s="291" t="s">
        <v>337</v>
      </c>
      <c r="D590" s="291"/>
      <c r="E590" s="291"/>
      <c r="F590" s="291"/>
      <c r="G590" s="291"/>
      <c r="H590" s="291"/>
      <c r="I590" s="291"/>
      <c r="J590" s="291"/>
      <c r="K590" s="291"/>
      <c r="L590" s="291"/>
      <c r="M590" s="291"/>
      <c r="N590" s="291"/>
      <c r="O590" s="291"/>
      <c r="P590" s="291"/>
      <c r="Q590" s="291"/>
      <c r="R590" s="291"/>
      <c r="S590" s="291"/>
      <c r="T590" s="291"/>
      <c r="U590" s="291"/>
      <c r="V590" s="291"/>
      <c r="W590" s="291"/>
      <c r="X590" s="291"/>
      <c r="Y590" s="291"/>
      <c r="Z590" s="291"/>
      <c r="AA590" s="291"/>
      <c r="AB590" s="291"/>
      <c r="AC590" s="291"/>
      <c r="AD590" s="291"/>
    </row>
    <row r="591" spans="1:30" s="52" customFormat="1" ht="22.5" customHeight="1">
      <c r="B591" s="53" t="s">
        <v>37</v>
      </c>
      <c r="C591" s="291" t="s">
        <v>338</v>
      </c>
      <c r="D591" s="291"/>
      <c r="E591" s="291"/>
      <c r="F591" s="291"/>
      <c r="G591" s="291"/>
      <c r="H591" s="291"/>
      <c r="I591" s="291"/>
      <c r="J591" s="291"/>
      <c r="K591" s="291"/>
      <c r="L591" s="291"/>
      <c r="M591" s="291"/>
      <c r="N591" s="291"/>
      <c r="O591" s="291"/>
      <c r="P591" s="291"/>
      <c r="Q591" s="291"/>
      <c r="R591" s="291"/>
      <c r="S591" s="291"/>
      <c r="T591" s="291"/>
      <c r="U591" s="291"/>
      <c r="V591" s="291"/>
      <c r="W591" s="291"/>
      <c r="X591" s="291"/>
      <c r="Y591" s="291"/>
      <c r="Z591" s="291"/>
      <c r="AA591" s="291"/>
      <c r="AB591" s="291"/>
      <c r="AC591" s="291"/>
      <c r="AD591" s="291"/>
    </row>
    <row r="592" spans="1:30" s="52" customFormat="1" ht="36" customHeight="1">
      <c r="B592" s="53" t="s">
        <v>38</v>
      </c>
      <c r="C592" s="291" t="s">
        <v>339</v>
      </c>
      <c r="D592" s="291"/>
      <c r="E592" s="291"/>
      <c r="F592" s="291"/>
      <c r="G592" s="291"/>
      <c r="H592" s="291"/>
      <c r="I592" s="291"/>
      <c r="J592" s="291"/>
      <c r="K592" s="291"/>
      <c r="L592" s="291"/>
      <c r="M592" s="291"/>
      <c r="N592" s="291"/>
      <c r="O592" s="291"/>
      <c r="P592" s="291"/>
      <c r="Q592" s="291"/>
      <c r="R592" s="291"/>
      <c r="S592" s="291"/>
      <c r="T592" s="291"/>
      <c r="U592" s="291"/>
      <c r="V592" s="291"/>
      <c r="W592" s="291"/>
      <c r="X592" s="291"/>
      <c r="Y592" s="291"/>
      <c r="Z592" s="291"/>
      <c r="AA592" s="291"/>
      <c r="AB592" s="291"/>
      <c r="AC592" s="291"/>
      <c r="AD592" s="291"/>
    </row>
    <row r="593" spans="1:31" s="52" customFormat="1" ht="22.5" customHeight="1">
      <c r="B593" s="53" t="s">
        <v>39</v>
      </c>
      <c r="C593" s="291" t="s">
        <v>340</v>
      </c>
      <c r="D593" s="291"/>
      <c r="E593" s="291"/>
      <c r="F593" s="291"/>
      <c r="G593" s="291"/>
      <c r="H593" s="291"/>
      <c r="I593" s="291"/>
      <c r="J593" s="291"/>
      <c r="K593" s="291"/>
      <c r="L593" s="291"/>
      <c r="M593" s="291"/>
      <c r="N593" s="291"/>
      <c r="O593" s="291"/>
      <c r="P593" s="291"/>
      <c r="Q593" s="291"/>
      <c r="R593" s="291"/>
      <c r="S593" s="291"/>
      <c r="T593" s="291"/>
      <c r="U593" s="291"/>
      <c r="V593" s="291"/>
      <c r="W593" s="291"/>
      <c r="X593" s="291"/>
      <c r="Y593" s="291"/>
      <c r="Z593" s="291"/>
      <c r="AA593" s="291"/>
      <c r="AB593" s="291"/>
      <c r="AC593" s="291"/>
      <c r="AD593" s="291"/>
    </row>
    <row r="594" spans="1:31" s="52" customFormat="1" ht="5.25" customHeight="1">
      <c r="B594" s="53"/>
      <c r="C594" s="248"/>
      <c r="D594" s="248"/>
      <c r="E594" s="248"/>
      <c r="F594" s="248"/>
      <c r="G594" s="248"/>
      <c r="H594" s="248"/>
      <c r="I594" s="248"/>
      <c r="J594" s="248"/>
      <c r="K594" s="248"/>
      <c r="L594" s="248"/>
      <c r="M594" s="248"/>
      <c r="N594" s="248"/>
      <c r="O594" s="248"/>
      <c r="P594" s="248"/>
      <c r="Q594" s="248"/>
      <c r="R594" s="248"/>
      <c r="S594" s="248"/>
      <c r="T594" s="248"/>
      <c r="U594" s="248"/>
      <c r="V594" s="248"/>
      <c r="W594" s="248"/>
      <c r="X594" s="248"/>
      <c r="Y594" s="248"/>
      <c r="Z594" s="248"/>
      <c r="AA594" s="248"/>
      <c r="AB594" s="248"/>
      <c r="AC594" s="248"/>
      <c r="AD594" s="248"/>
    </row>
    <row r="595" spans="1:31" ht="13.5" customHeight="1">
      <c r="A595" s="50"/>
      <c r="B595" s="50"/>
      <c r="C595" s="50"/>
      <c r="D595" s="474" t="s">
        <v>87</v>
      </c>
      <c r="E595" s="474"/>
      <c r="F595" s="474"/>
      <c r="G595" s="474"/>
      <c r="H595" s="474"/>
      <c r="I595" s="474"/>
      <c r="J595" s="474"/>
      <c r="K595" s="474"/>
      <c r="L595" s="475"/>
      <c r="M595" s="475"/>
      <c r="N595" s="475"/>
      <c r="O595" s="475"/>
      <c r="P595" s="475"/>
      <c r="Q595" s="475"/>
      <c r="R595" s="475"/>
      <c r="S595" s="475"/>
      <c r="T595" s="475"/>
      <c r="U595" s="475"/>
      <c r="V595" s="475"/>
      <c r="W595" s="475"/>
      <c r="X595" s="475"/>
      <c r="Y595" s="475"/>
      <c r="Z595" s="475"/>
      <c r="AA595" s="475"/>
      <c r="AB595" s="475"/>
      <c r="AC595" s="475"/>
      <c r="AD595" s="475"/>
    </row>
    <row r="596" spans="1:31" ht="8.25" customHeight="1">
      <c r="A596" s="50"/>
      <c r="B596" s="50"/>
      <c r="C596" s="50"/>
      <c r="D596" s="50"/>
      <c r="E596" s="50"/>
      <c r="F596" s="50"/>
      <c r="G596" s="50"/>
      <c r="H596" s="50"/>
      <c r="I596" s="50"/>
      <c r="J596" s="50"/>
      <c r="K596" s="50"/>
      <c r="L596" s="196"/>
      <c r="M596" s="196"/>
      <c r="N596" s="196"/>
      <c r="O596" s="196"/>
      <c r="P596" s="196"/>
      <c r="Q596" s="196"/>
      <c r="R596" s="51"/>
      <c r="S596" s="51"/>
      <c r="T596" s="51"/>
      <c r="U596" s="51"/>
      <c r="V596" s="51"/>
      <c r="W596" s="51"/>
      <c r="X596" s="51"/>
      <c r="Y596" s="51"/>
      <c r="Z596" s="51"/>
      <c r="AA596" s="51"/>
      <c r="AB596" s="51"/>
      <c r="AC596" s="51"/>
      <c r="AD596" s="51"/>
    </row>
    <row r="597" spans="1:31" ht="0.75" customHeight="1">
      <c r="A597" s="50"/>
      <c r="B597" s="50"/>
      <c r="C597" s="50"/>
      <c r="D597" s="50"/>
      <c r="E597" s="50"/>
      <c r="F597" s="50"/>
      <c r="G597" s="50"/>
      <c r="H597" s="50"/>
      <c r="I597" s="50"/>
      <c r="J597" s="50"/>
      <c r="K597" s="50"/>
      <c r="L597" s="196"/>
      <c r="M597" s="196"/>
      <c r="N597" s="196"/>
      <c r="O597" s="196"/>
      <c r="P597" s="196"/>
      <c r="Q597" s="196"/>
      <c r="R597" s="51"/>
      <c r="S597" s="51"/>
      <c r="T597" s="51"/>
      <c r="U597" s="51"/>
      <c r="V597" s="51"/>
      <c r="W597" s="51"/>
      <c r="X597" s="51"/>
      <c r="Y597" s="51"/>
      <c r="Z597" s="51"/>
      <c r="AA597" s="51"/>
      <c r="AB597" s="51"/>
      <c r="AC597" s="51"/>
      <c r="AD597" s="51"/>
    </row>
    <row r="598" spans="1:31" s="237" customFormat="1" ht="14.25">
      <c r="A598" s="472" t="s">
        <v>352</v>
      </c>
      <c r="B598" s="472"/>
      <c r="C598" s="472"/>
      <c r="D598" s="472"/>
      <c r="E598" s="472"/>
      <c r="F598" s="472"/>
      <c r="G598" s="472"/>
      <c r="H598" s="472"/>
      <c r="I598" s="472"/>
      <c r="J598" s="472"/>
      <c r="K598" s="472"/>
      <c r="L598" s="472"/>
      <c r="M598" s="472"/>
      <c r="N598" s="472"/>
      <c r="O598" s="472"/>
      <c r="P598" s="472"/>
      <c r="Q598" s="472"/>
      <c r="R598" s="472"/>
      <c r="S598" s="472"/>
      <c r="T598" s="472"/>
      <c r="U598" s="472"/>
      <c r="V598" s="472"/>
      <c r="W598" s="472"/>
      <c r="X598" s="472"/>
      <c r="Y598" s="472"/>
      <c r="Z598" s="472"/>
      <c r="AA598" s="472"/>
      <c r="AB598" s="472"/>
      <c r="AC598" s="472"/>
      <c r="AD598" s="472"/>
    </row>
    <row r="599" spans="1:31" s="52" customFormat="1" ht="27.75" customHeight="1">
      <c r="A599" s="212"/>
      <c r="B599" s="476" t="s">
        <v>358</v>
      </c>
      <c r="C599" s="476"/>
      <c r="D599" s="476"/>
      <c r="E599" s="476"/>
      <c r="F599" s="476"/>
      <c r="G599" s="476"/>
      <c r="H599" s="476"/>
      <c r="I599" s="476"/>
      <c r="J599" s="476"/>
      <c r="K599" s="476"/>
      <c r="L599" s="476"/>
      <c r="M599" s="476"/>
      <c r="N599" s="476"/>
      <c r="O599" s="476"/>
      <c r="P599" s="476"/>
      <c r="Q599" s="476"/>
      <c r="R599" s="476"/>
      <c r="S599" s="476"/>
      <c r="T599" s="476"/>
      <c r="U599" s="476"/>
      <c r="V599" s="476"/>
      <c r="W599" s="476"/>
      <c r="X599" s="476"/>
      <c r="Y599" s="476"/>
      <c r="Z599" s="476"/>
      <c r="AA599" s="476"/>
      <c r="AB599" s="476"/>
      <c r="AC599" s="476"/>
      <c r="AD599" s="476"/>
    </row>
    <row r="600" spans="1:31" s="52" customFormat="1" ht="11.25" customHeight="1">
      <c r="A600" s="213"/>
      <c r="B600" s="477" t="s">
        <v>377</v>
      </c>
      <c r="C600" s="477"/>
      <c r="D600" s="477"/>
      <c r="E600" s="477"/>
      <c r="F600" s="477"/>
      <c r="G600" s="477"/>
      <c r="H600" s="477"/>
      <c r="I600" s="477"/>
      <c r="J600" s="477"/>
      <c r="K600" s="477"/>
      <c r="L600" s="477"/>
      <c r="M600" s="477"/>
      <c r="N600" s="477"/>
      <c r="O600" s="477"/>
      <c r="P600" s="477"/>
      <c r="Q600" s="477"/>
      <c r="R600" s="477"/>
      <c r="S600" s="477"/>
      <c r="T600" s="477"/>
      <c r="U600" s="477"/>
      <c r="V600" s="477"/>
      <c r="W600" s="477"/>
      <c r="X600" s="477"/>
      <c r="Y600" s="477"/>
      <c r="Z600" s="477"/>
      <c r="AA600" s="477"/>
      <c r="AB600" s="477"/>
      <c r="AC600" s="477"/>
      <c r="AD600" s="477"/>
    </row>
    <row r="601" spans="1:31" s="2" customFormat="1" ht="15.75" customHeight="1">
      <c r="A601" s="1"/>
      <c r="B601" s="330" t="s">
        <v>53</v>
      </c>
      <c r="C601" s="296" t="s">
        <v>27</v>
      </c>
      <c r="D601" s="297"/>
      <c r="E601" s="297"/>
      <c r="F601" s="298"/>
      <c r="G601" s="14" t="s">
        <v>11</v>
      </c>
      <c r="H601" s="299"/>
      <c r="I601" s="299"/>
      <c r="J601" s="299"/>
      <c r="K601" s="299"/>
      <c r="L601" s="299"/>
      <c r="M601" s="299"/>
      <c r="N601" s="299"/>
      <c r="O601" s="299"/>
      <c r="P601" s="299"/>
      <c r="Q601" s="299"/>
      <c r="R601" s="299"/>
      <c r="S601" s="299"/>
      <c r="T601" s="299"/>
      <c r="U601" s="299"/>
      <c r="V601" s="299"/>
      <c r="W601" s="299"/>
      <c r="X601" s="299"/>
      <c r="Y601" s="299"/>
      <c r="Z601" s="299"/>
      <c r="AA601" s="299"/>
      <c r="AB601" s="299"/>
      <c r="AC601" s="299"/>
      <c r="AD601" s="191" t="s">
        <v>12</v>
      </c>
      <c r="AE601" s="11"/>
    </row>
    <row r="602" spans="1:31" ht="15.75" customHeight="1">
      <c r="B602" s="312"/>
      <c r="C602" s="296" t="s">
        <v>1</v>
      </c>
      <c r="D602" s="297"/>
      <c r="E602" s="297"/>
      <c r="F602" s="298"/>
      <c r="G602" s="16" t="s">
        <v>32</v>
      </c>
      <c r="H602" s="89"/>
      <c r="I602" s="300" t="s">
        <v>14</v>
      </c>
      <c r="J602" s="300"/>
      <c r="K602" s="301"/>
      <c r="L602" s="17" t="s">
        <v>48</v>
      </c>
      <c r="M602" s="89"/>
      <c r="N602" s="300" t="s">
        <v>15</v>
      </c>
      <c r="O602" s="300"/>
      <c r="P602" s="300"/>
      <c r="Q602" s="301"/>
      <c r="R602" s="18" t="s">
        <v>49</v>
      </c>
      <c r="S602" s="89"/>
      <c r="T602" s="300" t="s">
        <v>16</v>
      </c>
      <c r="U602" s="300"/>
      <c r="V602" s="300"/>
      <c r="W602" s="299"/>
      <c r="X602" s="299"/>
      <c r="Y602" s="299"/>
      <c r="Z602" s="299"/>
      <c r="AA602" s="299"/>
      <c r="AB602" s="299"/>
      <c r="AC602" s="299"/>
      <c r="AD602" s="110" t="s">
        <v>12</v>
      </c>
      <c r="AE602" s="12"/>
    </row>
    <row r="603" spans="1:31" ht="15.75" customHeight="1">
      <c r="B603" s="312"/>
      <c r="C603" s="296" t="s">
        <v>4</v>
      </c>
      <c r="D603" s="297"/>
      <c r="E603" s="297"/>
      <c r="F603" s="298"/>
      <c r="G603" s="20" t="s">
        <v>26</v>
      </c>
      <c r="H603" s="302"/>
      <c r="I603" s="302"/>
      <c r="J603" s="302"/>
      <c r="K603" s="302"/>
      <c r="L603" s="302"/>
      <c r="M603" s="302"/>
      <c r="N603" s="302"/>
      <c r="O603" s="302"/>
      <c r="P603" s="302"/>
      <c r="Q603" s="302"/>
      <c r="R603" s="302"/>
      <c r="S603" s="302"/>
      <c r="T603" s="302"/>
      <c r="U603" s="302"/>
      <c r="V603" s="302"/>
      <c r="W603" s="302"/>
      <c r="X603" s="302"/>
      <c r="Y603" s="302"/>
      <c r="Z603" s="302"/>
      <c r="AA603" s="302"/>
      <c r="AB603" s="302"/>
      <c r="AC603" s="302"/>
      <c r="AD603" s="191"/>
      <c r="AE603" s="12"/>
    </row>
    <row r="604" spans="1:31" ht="15.75" customHeight="1">
      <c r="B604" s="312"/>
      <c r="C604" s="303" t="s">
        <v>144</v>
      </c>
      <c r="D604" s="304"/>
      <c r="E604" s="304"/>
      <c r="F604" s="305"/>
      <c r="G604" s="349" t="s">
        <v>90</v>
      </c>
      <c r="H604" s="349"/>
      <c r="I604" s="307"/>
      <c r="J604" s="307"/>
      <c r="K604" s="61" t="s">
        <v>9</v>
      </c>
      <c r="L604" s="307"/>
      <c r="M604" s="307"/>
      <c r="N604" s="61" t="s">
        <v>10</v>
      </c>
      <c r="O604" s="307"/>
      <c r="P604" s="307"/>
      <c r="Q604" s="61" t="s">
        <v>8</v>
      </c>
      <c r="R604" s="308"/>
      <c r="S604" s="308"/>
      <c r="T604" s="308"/>
      <c r="U604" s="308"/>
      <c r="V604" s="308"/>
      <c r="W604" s="308"/>
      <c r="X604" s="308"/>
      <c r="Y604" s="308"/>
      <c r="Z604" s="308"/>
      <c r="AA604" s="308"/>
      <c r="AB604" s="308"/>
      <c r="AC604" s="308"/>
      <c r="AD604" s="309"/>
      <c r="AE604" s="12"/>
    </row>
    <row r="605" spans="1:31" s="2" customFormat="1" ht="15.75" customHeight="1">
      <c r="A605" s="1"/>
      <c r="B605" s="312"/>
      <c r="C605" s="462" t="s">
        <v>31</v>
      </c>
      <c r="D605" s="281" t="s">
        <v>364</v>
      </c>
      <c r="E605" s="282"/>
      <c r="F605" s="282"/>
      <c r="G605" s="282"/>
      <c r="H605" s="282"/>
      <c r="I605" s="282"/>
      <c r="J605" s="282"/>
      <c r="K605" s="282"/>
      <c r="L605" s="282"/>
      <c r="M605" s="282"/>
      <c r="N605" s="282"/>
      <c r="O605" s="282"/>
      <c r="P605" s="282"/>
      <c r="Q605" s="282"/>
      <c r="R605" s="282"/>
      <c r="S605" s="282"/>
      <c r="T605" s="282"/>
      <c r="U605" s="282"/>
      <c r="V605" s="282"/>
      <c r="W605" s="282"/>
      <c r="X605" s="282"/>
      <c r="Y605" s="282"/>
      <c r="Z605" s="282"/>
      <c r="AA605" s="282"/>
      <c r="AB605" s="282"/>
      <c r="AC605" s="282"/>
      <c r="AD605" s="283"/>
      <c r="AE605" s="11"/>
    </row>
    <row r="606" spans="1:31" s="2" customFormat="1" ht="15.75" customHeight="1">
      <c r="A606" s="1"/>
      <c r="B606" s="312"/>
      <c r="C606" s="463"/>
      <c r="D606" s="284"/>
      <c r="E606" s="285"/>
      <c r="F606" s="285"/>
      <c r="G606" s="285"/>
      <c r="H606" s="285"/>
      <c r="I606" s="285"/>
      <c r="J606" s="285"/>
      <c r="K606" s="285"/>
      <c r="L606" s="285"/>
      <c r="M606" s="285"/>
      <c r="N606" s="285"/>
      <c r="O606" s="285"/>
      <c r="P606" s="285"/>
      <c r="Q606" s="285"/>
      <c r="R606" s="285"/>
      <c r="S606" s="285"/>
      <c r="T606" s="285"/>
      <c r="U606" s="285"/>
      <c r="V606" s="285"/>
      <c r="W606" s="285"/>
      <c r="X606" s="285"/>
      <c r="Y606" s="285"/>
      <c r="Z606" s="285"/>
      <c r="AA606" s="285"/>
      <c r="AB606" s="285"/>
      <c r="AC606" s="285"/>
      <c r="AD606" s="286"/>
      <c r="AE606" s="11"/>
    </row>
    <row r="607" spans="1:31" s="2" customFormat="1" ht="15.75" customHeight="1">
      <c r="A607" s="1"/>
      <c r="B607" s="312"/>
      <c r="C607" s="463"/>
      <c r="D607" s="284"/>
      <c r="E607" s="285"/>
      <c r="F607" s="285"/>
      <c r="G607" s="285"/>
      <c r="H607" s="285"/>
      <c r="I607" s="285"/>
      <c r="J607" s="285"/>
      <c r="K607" s="285"/>
      <c r="L607" s="285"/>
      <c r="M607" s="285"/>
      <c r="N607" s="285"/>
      <c r="O607" s="285"/>
      <c r="P607" s="285"/>
      <c r="Q607" s="285"/>
      <c r="R607" s="285"/>
      <c r="S607" s="285"/>
      <c r="T607" s="285"/>
      <c r="U607" s="285"/>
      <c r="V607" s="285"/>
      <c r="W607" s="285"/>
      <c r="X607" s="285"/>
      <c r="Y607" s="285"/>
      <c r="Z607" s="285"/>
      <c r="AA607" s="285"/>
      <c r="AB607" s="285"/>
      <c r="AC607" s="285"/>
      <c r="AD607" s="286"/>
      <c r="AE607" s="11"/>
    </row>
    <row r="608" spans="1:31" s="2" customFormat="1" ht="9.75" customHeight="1">
      <c r="A608" s="1"/>
      <c r="B608" s="313"/>
      <c r="C608" s="464"/>
      <c r="D608" s="287"/>
      <c r="E608" s="288"/>
      <c r="F608" s="288"/>
      <c r="G608" s="288"/>
      <c r="H608" s="288"/>
      <c r="I608" s="288"/>
      <c r="J608" s="288"/>
      <c r="K608" s="288"/>
      <c r="L608" s="288"/>
      <c r="M608" s="288"/>
      <c r="N608" s="288"/>
      <c r="O608" s="288"/>
      <c r="P608" s="288"/>
      <c r="Q608" s="288"/>
      <c r="R608" s="288"/>
      <c r="S608" s="288"/>
      <c r="T608" s="288"/>
      <c r="U608" s="288"/>
      <c r="V608" s="288"/>
      <c r="W608" s="288"/>
      <c r="X608" s="288"/>
      <c r="Y608" s="288"/>
      <c r="Z608" s="288"/>
      <c r="AA608" s="288"/>
      <c r="AB608" s="288"/>
      <c r="AC608" s="288"/>
      <c r="AD608" s="289"/>
      <c r="AE608" s="11"/>
    </row>
    <row r="609" spans="1:30" s="52" customFormat="1" ht="13.5" customHeight="1">
      <c r="A609" s="2"/>
      <c r="B609" s="471" t="s">
        <v>34</v>
      </c>
      <c r="C609" s="471"/>
      <c r="D609" s="471"/>
      <c r="E609" s="471"/>
      <c r="F609" s="189"/>
      <c r="G609" s="189"/>
      <c r="H609" s="189"/>
      <c r="I609" s="189"/>
      <c r="J609" s="189"/>
      <c r="K609" s="189"/>
      <c r="L609" s="189"/>
      <c r="M609" s="189"/>
      <c r="N609" s="189"/>
      <c r="O609" s="189"/>
      <c r="P609" s="189"/>
      <c r="Q609" s="189"/>
      <c r="R609" s="189"/>
      <c r="S609" s="189"/>
      <c r="T609" s="189"/>
      <c r="U609" s="189"/>
      <c r="V609" s="189"/>
      <c r="W609" s="189"/>
      <c r="X609" s="189"/>
      <c r="Y609" s="189"/>
      <c r="Z609" s="189"/>
      <c r="AA609" s="189"/>
      <c r="AB609" s="189"/>
      <c r="AC609" s="189"/>
      <c r="AD609" s="189"/>
    </row>
    <row r="610" spans="1:30" s="52" customFormat="1" ht="35.25" customHeight="1">
      <c r="A610" s="2"/>
      <c r="B610" s="53" t="s">
        <v>36</v>
      </c>
      <c r="C610" s="291" t="s">
        <v>320</v>
      </c>
      <c r="D610" s="291"/>
      <c r="E610" s="291"/>
      <c r="F610" s="291"/>
      <c r="G610" s="291"/>
      <c r="H610" s="291"/>
      <c r="I610" s="291"/>
      <c r="J610" s="291"/>
      <c r="K610" s="291"/>
      <c r="L610" s="291"/>
      <c r="M610" s="291"/>
      <c r="N610" s="291"/>
      <c r="O610" s="291"/>
      <c r="P610" s="291"/>
      <c r="Q610" s="291"/>
      <c r="R610" s="291"/>
      <c r="S610" s="291"/>
      <c r="T610" s="291"/>
      <c r="U610" s="291"/>
      <c r="V610" s="291"/>
      <c r="W610" s="291"/>
      <c r="X610" s="291"/>
      <c r="Y610" s="291"/>
      <c r="Z610" s="291"/>
      <c r="AA610" s="291"/>
      <c r="AB610" s="291"/>
      <c r="AC610" s="291"/>
      <c r="AD610" s="291"/>
    </row>
    <row r="611" spans="1:30" s="52" customFormat="1" ht="22.5" customHeight="1">
      <c r="A611" s="2"/>
      <c r="B611" s="23" t="s">
        <v>83</v>
      </c>
      <c r="C611" s="292" t="s">
        <v>359</v>
      </c>
      <c r="D611" s="292"/>
      <c r="E611" s="292"/>
      <c r="F611" s="292"/>
      <c r="G611" s="292"/>
      <c r="H611" s="292"/>
      <c r="I611" s="292"/>
      <c r="J611" s="292"/>
      <c r="K611" s="292"/>
      <c r="L611" s="292"/>
      <c r="M611" s="292"/>
      <c r="N611" s="292"/>
      <c r="O611" s="292"/>
      <c r="P611" s="292"/>
      <c r="Q611" s="292"/>
      <c r="R611" s="292"/>
      <c r="S611" s="292"/>
      <c r="T611" s="292"/>
      <c r="U611" s="292"/>
      <c r="V611" s="292"/>
      <c r="W611" s="292"/>
      <c r="X611" s="292"/>
      <c r="Y611" s="292"/>
      <c r="Z611" s="292"/>
      <c r="AA611" s="292"/>
      <c r="AB611" s="292"/>
      <c r="AC611" s="292"/>
      <c r="AD611" s="292"/>
    </row>
    <row r="612" spans="1:30" s="52" customFormat="1" ht="11.25" customHeight="1">
      <c r="A612" s="2"/>
      <c r="B612" s="53" t="s">
        <v>38</v>
      </c>
      <c r="C612" s="292" t="s">
        <v>297</v>
      </c>
      <c r="D612" s="292"/>
      <c r="E612" s="292"/>
      <c r="F612" s="292"/>
      <c r="G612" s="292"/>
      <c r="H612" s="292"/>
      <c r="I612" s="292"/>
      <c r="J612" s="292"/>
      <c r="K612" s="292"/>
      <c r="L612" s="292"/>
      <c r="M612" s="292"/>
      <c r="N612" s="292"/>
      <c r="O612" s="292"/>
      <c r="P612" s="292"/>
      <c r="Q612" s="292"/>
      <c r="R612" s="292"/>
      <c r="S612" s="292"/>
      <c r="T612" s="292"/>
      <c r="U612" s="292"/>
      <c r="V612" s="292"/>
      <c r="W612" s="292"/>
      <c r="X612" s="292"/>
      <c r="Y612" s="292"/>
      <c r="Z612" s="292"/>
      <c r="AA612" s="292"/>
      <c r="AB612" s="292"/>
      <c r="AC612" s="292"/>
      <c r="AD612" s="292"/>
    </row>
    <row r="613" spans="1:30" s="63" customFormat="1" ht="22.5" customHeight="1">
      <c r="A613" s="52"/>
      <c r="B613" s="41" t="s">
        <v>86</v>
      </c>
      <c r="C613" s="293" t="s">
        <v>310</v>
      </c>
      <c r="D613" s="293"/>
      <c r="E613" s="293"/>
      <c r="F613" s="293"/>
      <c r="G613" s="293"/>
      <c r="H613" s="293"/>
      <c r="I613" s="293"/>
      <c r="J613" s="293"/>
      <c r="K613" s="293"/>
      <c r="L613" s="293"/>
      <c r="M613" s="293"/>
      <c r="N613" s="293"/>
      <c r="O613" s="293"/>
      <c r="P613" s="293"/>
      <c r="Q613" s="293"/>
      <c r="R613" s="293"/>
      <c r="S613" s="293"/>
      <c r="T613" s="293"/>
      <c r="U613" s="293"/>
      <c r="V613" s="293"/>
      <c r="W613" s="293"/>
      <c r="X613" s="293"/>
      <c r="Y613" s="293"/>
      <c r="Z613" s="293"/>
      <c r="AA613" s="293"/>
      <c r="AB613" s="293"/>
      <c r="AC613" s="293"/>
      <c r="AD613" s="293"/>
    </row>
    <row r="614" spans="1:30" s="52" customFormat="1" ht="22.5" customHeight="1">
      <c r="A614" s="2"/>
      <c r="B614" s="23"/>
      <c r="C614" s="292"/>
      <c r="D614" s="292"/>
      <c r="E614" s="292"/>
      <c r="F614" s="292"/>
      <c r="G614" s="292"/>
      <c r="H614" s="292"/>
      <c r="I614" s="292"/>
      <c r="J614" s="292"/>
      <c r="K614" s="292"/>
      <c r="L614" s="292"/>
      <c r="M614" s="292"/>
      <c r="N614" s="292"/>
      <c r="O614" s="292"/>
      <c r="P614" s="292"/>
      <c r="Q614" s="292"/>
      <c r="R614" s="292"/>
      <c r="S614" s="292"/>
      <c r="T614" s="292"/>
      <c r="U614" s="292"/>
      <c r="V614" s="292"/>
      <c r="W614" s="292"/>
      <c r="X614" s="292"/>
      <c r="Y614" s="292"/>
      <c r="Z614" s="292"/>
      <c r="AA614" s="292"/>
      <c r="AB614" s="292"/>
      <c r="AC614" s="292"/>
      <c r="AD614" s="292"/>
    </row>
    <row r="615" spans="1:30" s="237" customFormat="1" ht="14.25">
      <c r="A615" s="472" t="s">
        <v>353</v>
      </c>
      <c r="B615" s="472"/>
      <c r="C615" s="472"/>
      <c r="D615" s="472"/>
      <c r="E615" s="472"/>
      <c r="F615" s="472"/>
      <c r="G615" s="472"/>
      <c r="H615" s="472"/>
      <c r="I615" s="472"/>
      <c r="J615" s="472"/>
      <c r="K615" s="472"/>
      <c r="L615" s="472"/>
      <c r="M615" s="472"/>
      <c r="N615" s="472"/>
      <c r="O615" s="472"/>
      <c r="P615" s="472"/>
      <c r="Q615" s="472"/>
      <c r="R615" s="472"/>
      <c r="S615" s="472"/>
      <c r="T615" s="472"/>
      <c r="U615" s="472"/>
      <c r="V615" s="472"/>
      <c r="W615" s="472"/>
      <c r="X615" s="472"/>
      <c r="Y615" s="472"/>
      <c r="Z615" s="472"/>
      <c r="AA615" s="472"/>
      <c r="AB615" s="472"/>
      <c r="AC615" s="472"/>
      <c r="AD615" s="472"/>
    </row>
    <row r="616" spans="1:30" ht="0.75" customHeight="1">
      <c r="A616" s="199"/>
      <c r="B616" s="199"/>
      <c r="C616" s="199"/>
      <c r="D616" s="199"/>
      <c r="E616" s="199"/>
      <c r="F616" s="199"/>
      <c r="G616" s="199"/>
      <c r="H616" s="199"/>
      <c r="I616" s="199"/>
      <c r="J616" s="199"/>
      <c r="K616" s="199"/>
      <c r="L616" s="199"/>
      <c r="M616" s="199"/>
      <c r="N616" s="199"/>
      <c r="O616" s="199"/>
      <c r="P616" s="199"/>
      <c r="Q616" s="199"/>
      <c r="R616" s="199"/>
      <c r="S616" s="199"/>
      <c r="T616" s="199"/>
      <c r="U616" s="199"/>
      <c r="V616" s="199"/>
      <c r="W616" s="199"/>
      <c r="X616" s="199"/>
      <c r="Y616" s="199"/>
      <c r="Z616" s="199"/>
      <c r="AA616" s="199"/>
      <c r="AB616" s="199"/>
      <c r="AC616" s="199"/>
      <c r="AD616" s="199"/>
    </row>
    <row r="617" spans="1:30" ht="17.25" customHeight="1">
      <c r="A617" s="478" t="s">
        <v>319</v>
      </c>
      <c r="B617" s="478"/>
      <c r="C617" s="478"/>
      <c r="D617" s="478"/>
      <c r="E617" s="478"/>
      <c r="F617" s="478"/>
      <c r="G617" s="478"/>
      <c r="H617" s="478"/>
      <c r="I617" s="478"/>
      <c r="J617" s="478"/>
      <c r="K617" s="478"/>
      <c r="L617" s="478"/>
      <c r="M617" s="478"/>
      <c r="N617" s="478"/>
      <c r="O617" s="478"/>
      <c r="P617" s="478"/>
      <c r="Q617" s="478"/>
      <c r="R617" s="478"/>
      <c r="S617" s="478"/>
      <c r="T617" s="478"/>
      <c r="U617" s="478"/>
      <c r="V617" s="478"/>
      <c r="W617" s="478"/>
      <c r="X617" s="478"/>
      <c r="Y617" s="478"/>
      <c r="Z617" s="478"/>
      <c r="AA617" s="478"/>
      <c r="AB617" s="478"/>
      <c r="AC617" s="478"/>
      <c r="AD617" s="478"/>
    </row>
    <row r="618" spans="1:30" ht="1.5" customHeight="1">
      <c r="A618" s="50"/>
      <c r="B618" s="50"/>
      <c r="C618" s="50"/>
      <c r="D618" s="50"/>
      <c r="E618" s="50"/>
      <c r="F618" s="50"/>
      <c r="G618" s="50"/>
      <c r="H618" s="50"/>
      <c r="I618" s="50"/>
      <c r="J618" s="50"/>
      <c r="K618" s="50"/>
      <c r="L618" s="50"/>
      <c r="M618" s="50"/>
      <c r="N618" s="50"/>
      <c r="O618" s="50"/>
      <c r="P618" s="50"/>
      <c r="Q618" s="50"/>
      <c r="R618" s="50"/>
      <c r="S618" s="50"/>
      <c r="T618" s="50"/>
      <c r="U618" s="50"/>
      <c r="V618" s="50"/>
      <c r="W618" s="50"/>
      <c r="X618" s="50"/>
      <c r="Y618" s="50"/>
      <c r="Z618" s="50"/>
      <c r="AA618" s="50"/>
      <c r="AB618" s="50"/>
      <c r="AC618" s="50"/>
      <c r="AD618" s="50"/>
    </row>
    <row r="619" spans="1:30" ht="16.5" customHeight="1">
      <c r="A619" s="50"/>
      <c r="B619" s="479" t="s">
        <v>346</v>
      </c>
      <c r="C619" s="433" t="s">
        <v>30</v>
      </c>
      <c r="D619" s="434"/>
      <c r="E619" s="434"/>
      <c r="F619" s="435"/>
      <c r="G619" s="214" t="s">
        <v>11</v>
      </c>
      <c r="H619" s="407"/>
      <c r="I619" s="407"/>
      <c r="J619" s="407"/>
      <c r="K619" s="407"/>
      <c r="L619" s="407"/>
      <c r="M619" s="407"/>
      <c r="N619" s="407"/>
      <c r="O619" s="407"/>
      <c r="P619" s="407"/>
      <c r="Q619" s="407"/>
      <c r="R619" s="407"/>
      <c r="S619" s="407"/>
      <c r="T619" s="407"/>
      <c r="U619" s="407"/>
      <c r="V619" s="407"/>
      <c r="W619" s="407"/>
      <c r="X619" s="407"/>
      <c r="Y619" s="407"/>
      <c r="Z619" s="407"/>
      <c r="AA619" s="407"/>
      <c r="AB619" s="407"/>
      <c r="AC619" s="407"/>
      <c r="AD619" s="215" t="s">
        <v>12</v>
      </c>
    </row>
    <row r="620" spans="1:30" ht="15" customHeight="1">
      <c r="A620" s="50"/>
      <c r="B620" s="480"/>
      <c r="C620" s="433" t="s">
        <v>22</v>
      </c>
      <c r="D620" s="434"/>
      <c r="E620" s="434"/>
      <c r="F620" s="435"/>
      <c r="G620" s="16"/>
      <c r="H620" s="95"/>
      <c r="I620" s="421" t="s">
        <v>134</v>
      </c>
      <c r="J620" s="421"/>
      <c r="K620" s="421"/>
      <c r="L620" s="421"/>
      <c r="M620" s="421"/>
      <c r="N620" s="421"/>
      <c r="O620" s="79"/>
      <c r="P620" s="79"/>
      <c r="Q620" s="421"/>
      <c r="R620" s="421"/>
      <c r="S620" s="421"/>
      <c r="T620" s="421"/>
      <c r="U620" s="421"/>
      <c r="V620" s="421"/>
      <c r="W620" s="421"/>
      <c r="X620" s="421"/>
      <c r="Y620" s="421"/>
      <c r="Z620" s="421"/>
      <c r="AA620" s="421"/>
      <c r="AB620" s="421"/>
      <c r="AC620" s="421"/>
      <c r="AD620" s="423"/>
    </row>
    <row r="621" spans="1:30" ht="15" customHeight="1">
      <c r="A621" s="50"/>
      <c r="B621" s="480"/>
      <c r="C621" s="440" t="s">
        <v>347</v>
      </c>
      <c r="D621" s="441"/>
      <c r="E621" s="441"/>
      <c r="F621" s="442"/>
      <c r="G621" s="46" t="s">
        <v>32</v>
      </c>
      <c r="H621" s="98"/>
      <c r="I621" s="175" t="s">
        <v>79</v>
      </c>
      <c r="J621" s="175"/>
      <c r="K621" s="175"/>
      <c r="L621" s="175"/>
      <c r="M621" s="175"/>
      <c r="N621" s="175"/>
      <c r="O621" s="175"/>
      <c r="P621" s="175"/>
      <c r="Q621" s="175"/>
      <c r="R621" s="175"/>
      <c r="S621" s="175"/>
      <c r="T621" s="175"/>
      <c r="U621" s="175"/>
      <c r="V621" s="175"/>
      <c r="W621" s="175"/>
      <c r="X621" s="175"/>
      <c r="Y621" s="175"/>
      <c r="Z621" s="175"/>
      <c r="AA621" s="175"/>
      <c r="AB621" s="175"/>
      <c r="AC621" s="175"/>
      <c r="AD621" s="176"/>
    </row>
    <row r="622" spans="1:30" ht="15" customHeight="1">
      <c r="A622" s="50"/>
      <c r="B622" s="480"/>
      <c r="C622" s="443"/>
      <c r="D622" s="481"/>
      <c r="E622" s="481"/>
      <c r="F622" s="445"/>
      <c r="G622" s="177" t="s">
        <v>48</v>
      </c>
      <c r="H622" s="178"/>
      <c r="I622" s="181" t="s">
        <v>265</v>
      </c>
      <c r="J622" s="181"/>
      <c r="K622" s="181"/>
      <c r="L622" s="181"/>
      <c r="M622" s="181"/>
      <c r="N622" s="181"/>
      <c r="O622" s="181"/>
      <c r="P622" s="181"/>
      <c r="Q622" s="181"/>
      <c r="R622" s="181"/>
      <c r="S622" s="181"/>
      <c r="T622" s="181"/>
      <c r="U622" s="179"/>
      <c r="V622" s="179"/>
      <c r="W622" s="179"/>
      <c r="X622" s="179"/>
      <c r="Y622" s="179"/>
      <c r="Z622" s="179"/>
      <c r="AA622" s="179"/>
      <c r="AB622" s="179"/>
      <c r="AC622" s="179"/>
      <c r="AD622" s="180"/>
    </row>
    <row r="623" spans="1:30" ht="27" customHeight="1">
      <c r="A623" s="50"/>
      <c r="B623" s="480"/>
      <c r="C623" s="443"/>
      <c r="D623" s="444"/>
      <c r="E623" s="444"/>
      <c r="F623" s="445"/>
      <c r="G623" s="70" t="s">
        <v>49</v>
      </c>
      <c r="H623" s="102"/>
      <c r="I623" s="358" t="s">
        <v>91</v>
      </c>
      <c r="J623" s="358"/>
      <c r="K623" s="375"/>
      <c r="L623" s="358" t="s">
        <v>395</v>
      </c>
      <c r="M623" s="358"/>
      <c r="N623" s="358"/>
      <c r="O623" s="358"/>
      <c r="P623" s="358"/>
      <c r="Q623" s="358"/>
      <c r="R623" s="358"/>
      <c r="S623" s="358"/>
      <c r="T623" s="358"/>
      <c r="U623" s="358"/>
      <c r="V623" s="358"/>
      <c r="W623" s="358"/>
      <c r="X623" s="358"/>
      <c r="Y623" s="358"/>
      <c r="Z623" s="358"/>
      <c r="AA623" s="358"/>
      <c r="AB623" s="358"/>
      <c r="AC623" s="358"/>
      <c r="AD623" s="359"/>
    </row>
    <row r="624" spans="1:30" ht="15" customHeight="1" thickBot="1">
      <c r="A624" s="50"/>
      <c r="B624" s="480"/>
      <c r="C624" s="443"/>
      <c r="D624" s="444"/>
      <c r="E624" s="444"/>
      <c r="F624" s="445"/>
      <c r="G624" s="71" t="s">
        <v>143</v>
      </c>
      <c r="H624" s="100"/>
      <c r="I624" s="360" t="s">
        <v>78</v>
      </c>
      <c r="J624" s="360"/>
      <c r="K624" s="43" t="s">
        <v>11</v>
      </c>
      <c r="L624" s="361"/>
      <c r="M624" s="361"/>
      <c r="N624" s="361"/>
      <c r="O624" s="361"/>
      <c r="P624" s="361"/>
      <c r="Q624" s="361"/>
      <c r="R624" s="361"/>
      <c r="S624" s="361"/>
      <c r="T624" s="361"/>
      <c r="U624" s="361"/>
      <c r="V624" s="361"/>
      <c r="W624" s="361"/>
      <c r="X624" s="361"/>
      <c r="Y624" s="361"/>
      <c r="Z624" s="361"/>
      <c r="AA624" s="361"/>
      <c r="AB624" s="361"/>
      <c r="AC624" s="361"/>
      <c r="AD624" s="44" t="s">
        <v>12</v>
      </c>
    </row>
    <row r="625" spans="1:30" ht="16.5" customHeight="1" thickTop="1">
      <c r="A625" s="50"/>
      <c r="B625" s="482" t="s">
        <v>348</v>
      </c>
      <c r="C625" s="466" t="s">
        <v>30</v>
      </c>
      <c r="D625" s="467"/>
      <c r="E625" s="467"/>
      <c r="F625" s="468"/>
      <c r="G625" s="216" t="s">
        <v>11</v>
      </c>
      <c r="H625" s="484"/>
      <c r="I625" s="484"/>
      <c r="J625" s="484"/>
      <c r="K625" s="484"/>
      <c r="L625" s="484"/>
      <c r="M625" s="484"/>
      <c r="N625" s="484"/>
      <c r="O625" s="484"/>
      <c r="P625" s="484"/>
      <c r="Q625" s="484"/>
      <c r="R625" s="484"/>
      <c r="S625" s="484"/>
      <c r="T625" s="484"/>
      <c r="U625" s="484"/>
      <c r="V625" s="484"/>
      <c r="W625" s="484"/>
      <c r="X625" s="484"/>
      <c r="Y625" s="484"/>
      <c r="Z625" s="484"/>
      <c r="AA625" s="484"/>
      <c r="AB625" s="484"/>
      <c r="AC625" s="484"/>
      <c r="AD625" s="217" t="s">
        <v>12</v>
      </c>
    </row>
    <row r="626" spans="1:30" ht="16.5" customHeight="1">
      <c r="A626" s="50"/>
      <c r="B626" s="480"/>
      <c r="C626" s="433" t="s">
        <v>22</v>
      </c>
      <c r="D626" s="434"/>
      <c r="E626" s="434"/>
      <c r="F626" s="435"/>
      <c r="G626" s="16"/>
      <c r="H626" s="95"/>
      <c r="I626" s="421" t="s">
        <v>134</v>
      </c>
      <c r="J626" s="421"/>
      <c r="K626" s="421"/>
      <c r="L626" s="421"/>
      <c r="M626" s="421"/>
      <c r="N626" s="421"/>
      <c r="O626" s="79"/>
      <c r="P626" s="79"/>
      <c r="Q626" s="421"/>
      <c r="R626" s="421"/>
      <c r="S626" s="421"/>
      <c r="T626" s="421"/>
      <c r="U626" s="421"/>
      <c r="V626" s="421"/>
      <c r="W626" s="421"/>
      <c r="X626" s="421"/>
      <c r="Y626" s="421"/>
      <c r="Z626" s="421"/>
      <c r="AA626" s="421"/>
      <c r="AB626" s="421"/>
      <c r="AC626" s="421"/>
      <c r="AD626" s="423"/>
    </row>
    <row r="627" spans="1:30" ht="15" customHeight="1">
      <c r="A627" s="50"/>
      <c r="B627" s="480"/>
      <c r="C627" s="440" t="s">
        <v>347</v>
      </c>
      <c r="D627" s="441"/>
      <c r="E627" s="441"/>
      <c r="F627" s="442"/>
      <c r="G627" s="46" t="s">
        <v>32</v>
      </c>
      <c r="H627" s="98"/>
      <c r="I627" s="175" t="s">
        <v>79</v>
      </c>
      <c r="J627" s="175"/>
      <c r="K627" s="175"/>
      <c r="L627" s="175"/>
      <c r="M627" s="175"/>
      <c r="N627" s="175"/>
      <c r="O627" s="175"/>
      <c r="P627" s="175"/>
      <c r="Q627" s="175"/>
      <c r="R627" s="175"/>
      <c r="S627" s="175"/>
      <c r="T627" s="175"/>
      <c r="U627" s="175"/>
      <c r="V627" s="175"/>
      <c r="W627" s="175"/>
      <c r="X627" s="175"/>
      <c r="Y627" s="175"/>
      <c r="Z627" s="175"/>
      <c r="AA627" s="175"/>
      <c r="AB627" s="175"/>
      <c r="AC627" s="175"/>
      <c r="AD627" s="176"/>
    </row>
    <row r="628" spans="1:30" ht="15" customHeight="1">
      <c r="A628" s="50"/>
      <c r="B628" s="480"/>
      <c r="C628" s="443"/>
      <c r="D628" s="481"/>
      <c r="E628" s="481"/>
      <c r="F628" s="445"/>
      <c r="G628" s="177" t="s">
        <v>48</v>
      </c>
      <c r="H628" s="178"/>
      <c r="I628" s="181" t="s">
        <v>265</v>
      </c>
      <c r="J628" s="181"/>
      <c r="K628" s="181"/>
      <c r="L628" s="181"/>
      <c r="M628" s="181"/>
      <c r="N628" s="181"/>
      <c r="O628" s="181"/>
      <c r="P628" s="181"/>
      <c r="Q628" s="181"/>
      <c r="R628" s="181"/>
      <c r="S628" s="181"/>
      <c r="T628" s="181"/>
      <c r="U628" s="179"/>
      <c r="V628" s="179"/>
      <c r="W628" s="179"/>
      <c r="X628" s="179"/>
      <c r="Y628" s="179"/>
      <c r="Z628" s="179"/>
      <c r="AA628" s="179"/>
      <c r="AB628" s="179"/>
      <c r="AC628" s="179"/>
      <c r="AD628" s="180"/>
    </row>
    <row r="629" spans="1:30" ht="27" customHeight="1">
      <c r="A629" s="50"/>
      <c r="B629" s="480"/>
      <c r="C629" s="443"/>
      <c r="D629" s="444"/>
      <c r="E629" s="444"/>
      <c r="F629" s="445"/>
      <c r="G629" s="224" t="s">
        <v>49</v>
      </c>
      <c r="H629" s="178"/>
      <c r="I629" s="358" t="s">
        <v>91</v>
      </c>
      <c r="J629" s="358"/>
      <c r="K629" s="375"/>
      <c r="L629" s="358" t="s">
        <v>395</v>
      </c>
      <c r="M629" s="358"/>
      <c r="N629" s="358"/>
      <c r="O629" s="358"/>
      <c r="P629" s="358"/>
      <c r="Q629" s="358"/>
      <c r="R629" s="358"/>
      <c r="S629" s="358"/>
      <c r="T629" s="358"/>
      <c r="U629" s="358"/>
      <c r="V629" s="358"/>
      <c r="W629" s="358"/>
      <c r="X629" s="358"/>
      <c r="Y629" s="358"/>
      <c r="Z629" s="358"/>
      <c r="AA629" s="358"/>
      <c r="AB629" s="358"/>
      <c r="AC629" s="358"/>
      <c r="AD629" s="359"/>
    </row>
    <row r="630" spans="1:30" ht="15" customHeight="1" thickBot="1">
      <c r="A630" s="50"/>
      <c r="B630" s="483"/>
      <c r="C630" s="485"/>
      <c r="D630" s="486"/>
      <c r="E630" s="486"/>
      <c r="F630" s="487"/>
      <c r="G630" s="227" t="s">
        <v>143</v>
      </c>
      <c r="H630" s="228"/>
      <c r="I630" s="488" t="s">
        <v>78</v>
      </c>
      <c r="J630" s="488"/>
      <c r="K630" s="229" t="s">
        <v>11</v>
      </c>
      <c r="L630" s="489"/>
      <c r="M630" s="489"/>
      <c r="N630" s="489"/>
      <c r="O630" s="489"/>
      <c r="P630" s="489"/>
      <c r="Q630" s="489"/>
      <c r="R630" s="489"/>
      <c r="S630" s="489"/>
      <c r="T630" s="489"/>
      <c r="U630" s="489"/>
      <c r="V630" s="489"/>
      <c r="W630" s="489"/>
      <c r="X630" s="489"/>
      <c r="Y630" s="489"/>
      <c r="Z630" s="489"/>
      <c r="AA630" s="489"/>
      <c r="AB630" s="489"/>
      <c r="AC630" s="489"/>
      <c r="AD630" s="218" t="s">
        <v>12</v>
      </c>
    </row>
    <row r="631" spans="1:30" ht="16.5" customHeight="1" thickTop="1">
      <c r="A631" s="50"/>
      <c r="B631" s="480" t="s">
        <v>349</v>
      </c>
      <c r="C631" s="446" t="s">
        <v>30</v>
      </c>
      <c r="D631" s="447"/>
      <c r="E631" s="447"/>
      <c r="F631" s="448"/>
      <c r="G631" s="219" t="s">
        <v>11</v>
      </c>
      <c r="H631" s="475"/>
      <c r="I631" s="475"/>
      <c r="J631" s="475"/>
      <c r="K631" s="475"/>
      <c r="L631" s="475"/>
      <c r="M631" s="475"/>
      <c r="N631" s="475"/>
      <c r="O631" s="475"/>
      <c r="P631" s="475"/>
      <c r="Q631" s="475"/>
      <c r="R631" s="475"/>
      <c r="S631" s="475"/>
      <c r="T631" s="475"/>
      <c r="U631" s="475"/>
      <c r="V631" s="475"/>
      <c r="W631" s="475"/>
      <c r="X631" s="475"/>
      <c r="Y631" s="475"/>
      <c r="Z631" s="475"/>
      <c r="AA631" s="475"/>
      <c r="AB631" s="475"/>
      <c r="AC631" s="475"/>
      <c r="AD631" s="220" t="s">
        <v>12</v>
      </c>
    </row>
    <row r="632" spans="1:30" ht="15" customHeight="1">
      <c r="A632" s="50"/>
      <c r="B632" s="480"/>
      <c r="C632" s="433" t="s">
        <v>22</v>
      </c>
      <c r="D632" s="434"/>
      <c r="E632" s="434"/>
      <c r="F632" s="435"/>
      <c r="G632" s="16"/>
      <c r="H632" s="95"/>
      <c r="I632" s="421" t="s">
        <v>134</v>
      </c>
      <c r="J632" s="421"/>
      <c r="K632" s="421"/>
      <c r="L632" s="421"/>
      <c r="M632" s="421"/>
      <c r="N632" s="421"/>
      <c r="O632" s="79"/>
      <c r="P632" s="79"/>
      <c r="Q632" s="421"/>
      <c r="R632" s="421"/>
      <c r="S632" s="421"/>
      <c r="T632" s="421"/>
      <c r="U632" s="421"/>
      <c r="V632" s="421"/>
      <c r="W632" s="421"/>
      <c r="X632" s="421"/>
      <c r="Y632" s="421"/>
      <c r="Z632" s="421"/>
      <c r="AA632" s="421"/>
      <c r="AB632" s="421"/>
      <c r="AC632" s="421"/>
      <c r="AD632" s="423"/>
    </row>
    <row r="633" spans="1:30" ht="15" customHeight="1">
      <c r="A633" s="50"/>
      <c r="B633" s="480"/>
      <c r="C633" s="440" t="s">
        <v>347</v>
      </c>
      <c r="D633" s="441"/>
      <c r="E633" s="441"/>
      <c r="F633" s="442"/>
      <c r="G633" s="46" t="s">
        <v>32</v>
      </c>
      <c r="H633" s="98"/>
      <c r="I633" s="175" t="s">
        <v>79</v>
      </c>
      <c r="J633" s="175"/>
      <c r="K633" s="175"/>
      <c r="L633" s="175"/>
      <c r="M633" s="175"/>
      <c r="N633" s="175"/>
      <c r="O633" s="175"/>
      <c r="P633" s="175"/>
      <c r="Q633" s="175"/>
      <c r="R633" s="175"/>
      <c r="S633" s="175"/>
      <c r="T633" s="175"/>
      <c r="U633" s="175"/>
      <c r="V633" s="175"/>
      <c r="W633" s="175"/>
      <c r="X633" s="175"/>
      <c r="Y633" s="175"/>
      <c r="Z633" s="175"/>
      <c r="AA633" s="175"/>
      <c r="AB633" s="175"/>
      <c r="AC633" s="175"/>
      <c r="AD633" s="176"/>
    </row>
    <row r="634" spans="1:30" ht="15" customHeight="1">
      <c r="A634" s="50"/>
      <c r="B634" s="480"/>
      <c r="C634" s="443"/>
      <c r="D634" s="481"/>
      <c r="E634" s="481"/>
      <c r="F634" s="445"/>
      <c r="G634" s="177" t="s">
        <v>48</v>
      </c>
      <c r="H634" s="178"/>
      <c r="I634" s="181" t="s">
        <v>265</v>
      </c>
      <c r="J634" s="181"/>
      <c r="K634" s="181"/>
      <c r="L634" s="181"/>
      <c r="M634" s="181"/>
      <c r="N634" s="181"/>
      <c r="O634" s="181"/>
      <c r="P634" s="181"/>
      <c r="Q634" s="181"/>
      <c r="R634" s="181"/>
      <c r="S634" s="181"/>
      <c r="T634" s="181"/>
      <c r="U634" s="179"/>
      <c r="V634" s="179"/>
      <c r="W634" s="179"/>
      <c r="X634" s="179"/>
      <c r="Y634" s="179"/>
      <c r="Z634" s="179"/>
      <c r="AA634" s="179"/>
      <c r="AB634" s="179"/>
      <c r="AC634" s="179"/>
      <c r="AD634" s="180"/>
    </row>
    <row r="635" spans="1:30" ht="27" customHeight="1">
      <c r="A635" s="50"/>
      <c r="B635" s="480"/>
      <c r="C635" s="443"/>
      <c r="D635" s="444"/>
      <c r="E635" s="444"/>
      <c r="F635" s="445"/>
      <c r="G635" s="224" t="s">
        <v>49</v>
      </c>
      <c r="H635" s="178"/>
      <c r="I635" s="358" t="s">
        <v>91</v>
      </c>
      <c r="J635" s="358"/>
      <c r="K635" s="375"/>
      <c r="L635" s="358" t="s">
        <v>395</v>
      </c>
      <c r="M635" s="358"/>
      <c r="N635" s="358"/>
      <c r="O635" s="358"/>
      <c r="P635" s="358"/>
      <c r="Q635" s="358"/>
      <c r="R635" s="358"/>
      <c r="S635" s="358"/>
      <c r="T635" s="358"/>
      <c r="U635" s="358"/>
      <c r="V635" s="358"/>
      <c r="W635" s="358"/>
      <c r="X635" s="358"/>
      <c r="Y635" s="358"/>
      <c r="Z635" s="358"/>
      <c r="AA635" s="358"/>
      <c r="AB635" s="358"/>
      <c r="AC635" s="358"/>
      <c r="AD635" s="359"/>
    </row>
    <row r="636" spans="1:30" ht="15" customHeight="1">
      <c r="A636" s="50"/>
      <c r="B636" s="480"/>
      <c r="C636" s="446"/>
      <c r="D636" s="447"/>
      <c r="E636" s="447"/>
      <c r="F636" s="448"/>
      <c r="G636" s="225" t="s">
        <v>143</v>
      </c>
      <c r="H636" s="226"/>
      <c r="I636" s="360" t="s">
        <v>78</v>
      </c>
      <c r="J636" s="360"/>
      <c r="K636" s="55" t="s">
        <v>11</v>
      </c>
      <c r="L636" s="361"/>
      <c r="M636" s="361"/>
      <c r="N636" s="361"/>
      <c r="O636" s="361"/>
      <c r="P636" s="361"/>
      <c r="Q636" s="361"/>
      <c r="R636" s="361"/>
      <c r="S636" s="361"/>
      <c r="T636" s="361"/>
      <c r="U636" s="361"/>
      <c r="V636" s="361"/>
      <c r="W636" s="361"/>
      <c r="X636" s="361"/>
      <c r="Y636" s="361"/>
      <c r="Z636" s="361"/>
      <c r="AA636" s="361"/>
      <c r="AB636" s="361"/>
      <c r="AC636" s="361"/>
      <c r="AD636" s="56" t="s">
        <v>12</v>
      </c>
    </row>
    <row r="637" spans="1:30" s="2" customFormat="1" ht="13.5" customHeight="1">
      <c r="A637" s="52"/>
      <c r="B637" s="490" t="s">
        <v>34</v>
      </c>
      <c r="C637" s="490"/>
      <c r="D637" s="490"/>
      <c r="E637" s="490"/>
      <c r="F637" s="195"/>
      <c r="G637" s="195"/>
      <c r="H637" s="195"/>
      <c r="I637" s="195"/>
      <c r="J637" s="195"/>
      <c r="K637" s="195"/>
      <c r="L637" s="195"/>
      <c r="M637" s="195"/>
      <c r="N637" s="195"/>
      <c r="O637" s="195"/>
      <c r="P637" s="195"/>
      <c r="Q637" s="195"/>
      <c r="R637" s="195"/>
      <c r="S637" s="195"/>
      <c r="T637" s="195"/>
      <c r="U637" s="195"/>
      <c r="V637" s="195"/>
      <c r="W637" s="195"/>
      <c r="X637" s="195"/>
      <c r="Y637" s="195"/>
      <c r="Z637" s="195"/>
      <c r="AA637" s="195"/>
      <c r="AB637" s="195"/>
      <c r="AC637" s="195"/>
      <c r="AD637" s="195"/>
    </row>
    <row r="638" spans="1:30" s="2" customFormat="1" ht="35.25" customHeight="1">
      <c r="A638" s="52"/>
      <c r="B638" s="53" t="s">
        <v>36</v>
      </c>
      <c r="C638" s="291" t="s">
        <v>320</v>
      </c>
      <c r="D638" s="291"/>
      <c r="E638" s="291"/>
      <c r="F638" s="291"/>
      <c r="G638" s="291"/>
      <c r="H638" s="291"/>
      <c r="I638" s="291"/>
      <c r="J638" s="291"/>
      <c r="K638" s="291"/>
      <c r="L638" s="291"/>
      <c r="M638" s="291"/>
      <c r="N638" s="291"/>
      <c r="O638" s="291"/>
      <c r="P638" s="291"/>
      <c r="Q638" s="291"/>
      <c r="R638" s="291"/>
      <c r="S638" s="291"/>
      <c r="T638" s="291"/>
      <c r="U638" s="291"/>
      <c r="V638" s="291"/>
      <c r="W638" s="291"/>
      <c r="X638" s="291"/>
      <c r="Y638" s="291"/>
      <c r="Z638" s="291"/>
      <c r="AA638" s="291"/>
      <c r="AB638" s="291"/>
      <c r="AC638" s="291"/>
      <c r="AD638" s="291"/>
    </row>
    <row r="639" spans="1:30" s="2" customFormat="1" ht="45.75" customHeight="1">
      <c r="A639" s="52"/>
      <c r="B639" s="53" t="s">
        <v>350</v>
      </c>
      <c r="C639" s="291" t="s">
        <v>321</v>
      </c>
      <c r="D639" s="291"/>
      <c r="E639" s="291"/>
      <c r="F639" s="291"/>
      <c r="G639" s="291"/>
      <c r="H639" s="291"/>
      <c r="I639" s="291"/>
      <c r="J639" s="291"/>
      <c r="K639" s="291"/>
      <c r="L639" s="291"/>
      <c r="M639" s="291"/>
      <c r="N639" s="291"/>
      <c r="O639" s="291"/>
      <c r="P639" s="291"/>
      <c r="Q639" s="291"/>
      <c r="R639" s="291"/>
      <c r="S639" s="291"/>
      <c r="T639" s="291"/>
      <c r="U639" s="291"/>
      <c r="V639" s="291"/>
      <c r="W639" s="291"/>
      <c r="X639" s="291"/>
      <c r="Y639" s="291"/>
      <c r="Z639" s="291"/>
      <c r="AA639" s="291"/>
      <c r="AB639" s="291"/>
      <c r="AC639" s="291"/>
      <c r="AD639" s="291"/>
    </row>
    <row r="640" spans="1:30" s="2" customFormat="1" ht="11.25" customHeight="1">
      <c r="A640" s="52"/>
      <c r="B640" s="53" t="s">
        <v>38</v>
      </c>
      <c r="C640" s="291" t="s">
        <v>84</v>
      </c>
      <c r="D640" s="291"/>
      <c r="E640" s="291"/>
      <c r="F640" s="291"/>
      <c r="G640" s="291"/>
      <c r="H640" s="291"/>
      <c r="I640" s="291"/>
      <c r="J640" s="291"/>
      <c r="K640" s="291"/>
      <c r="L640" s="291"/>
      <c r="M640" s="291"/>
      <c r="N640" s="291"/>
      <c r="O640" s="291"/>
      <c r="P640" s="291"/>
      <c r="Q640" s="291"/>
      <c r="R640" s="291"/>
      <c r="S640" s="291"/>
      <c r="T640" s="291"/>
      <c r="U640" s="291"/>
      <c r="V640" s="291"/>
      <c r="W640" s="291"/>
      <c r="X640" s="291"/>
      <c r="Y640" s="291"/>
      <c r="Z640" s="291"/>
      <c r="AA640" s="291"/>
      <c r="AB640" s="291"/>
      <c r="AC640" s="291"/>
      <c r="AD640" s="291"/>
    </row>
    <row r="641" spans="1:30" s="39" customFormat="1" ht="22.5" customHeight="1">
      <c r="B641" s="41" t="s">
        <v>86</v>
      </c>
      <c r="C641" s="293" t="s">
        <v>322</v>
      </c>
      <c r="D641" s="293"/>
      <c r="E641" s="293"/>
      <c r="F641" s="293"/>
      <c r="G641" s="293"/>
      <c r="H641" s="293"/>
      <c r="I641" s="293"/>
      <c r="J641" s="293"/>
      <c r="K641" s="293"/>
      <c r="L641" s="293"/>
      <c r="M641" s="293"/>
      <c r="N641" s="293"/>
      <c r="O641" s="293"/>
      <c r="P641" s="293"/>
      <c r="Q641" s="293"/>
      <c r="R641" s="293"/>
      <c r="S641" s="293"/>
      <c r="T641" s="293"/>
      <c r="U641" s="293"/>
      <c r="V641" s="293"/>
      <c r="W641" s="293"/>
      <c r="X641" s="293"/>
      <c r="Y641" s="293"/>
      <c r="Z641" s="293"/>
      <c r="AA641" s="293"/>
      <c r="AB641" s="293"/>
      <c r="AC641" s="293"/>
      <c r="AD641" s="293"/>
    </row>
    <row r="642" spans="1:30" ht="13.5" customHeight="1">
      <c r="A642" s="50"/>
      <c r="B642" s="50"/>
      <c r="C642" s="50"/>
      <c r="D642" s="474" t="s">
        <v>87</v>
      </c>
      <c r="E642" s="474"/>
      <c r="F642" s="474"/>
      <c r="G642" s="474"/>
      <c r="H642" s="474"/>
      <c r="I642" s="474"/>
      <c r="J642" s="474"/>
      <c r="K642" s="474"/>
      <c r="L642" s="491">
        <f>L595</f>
        <v>0</v>
      </c>
      <c r="M642" s="491"/>
      <c r="N642" s="491"/>
      <c r="O642" s="491"/>
      <c r="P642" s="491"/>
      <c r="Q642" s="491"/>
      <c r="R642" s="491"/>
      <c r="S642" s="491"/>
      <c r="T642" s="491"/>
      <c r="U642" s="491"/>
      <c r="V642" s="491"/>
      <c r="W642" s="491"/>
      <c r="X642" s="491"/>
      <c r="Y642" s="491"/>
      <c r="Z642" s="491"/>
      <c r="AA642" s="491"/>
      <c r="AB642" s="491"/>
      <c r="AC642" s="491"/>
      <c r="AD642" s="491"/>
    </row>
    <row r="643" spans="1:30" ht="11.25" customHeight="1">
      <c r="A643" s="50"/>
      <c r="B643" s="50"/>
      <c r="C643" s="50"/>
      <c r="D643" s="196"/>
      <c r="E643" s="196"/>
      <c r="F643" s="196"/>
      <c r="G643" s="196"/>
      <c r="H643" s="196"/>
      <c r="I643" s="196"/>
      <c r="J643" s="196"/>
      <c r="K643" s="196"/>
      <c r="L643" s="221"/>
      <c r="M643" s="221"/>
      <c r="N643" s="221"/>
      <c r="O643" s="221"/>
      <c r="P643" s="221"/>
      <c r="Q643" s="221"/>
      <c r="R643" s="221"/>
      <c r="S643" s="221"/>
      <c r="T643" s="221"/>
      <c r="U643" s="221"/>
      <c r="V643" s="221"/>
      <c r="W643" s="221"/>
      <c r="X643" s="221"/>
      <c r="Y643" s="221"/>
      <c r="Z643" s="221"/>
      <c r="AA643" s="221"/>
      <c r="AB643" s="221"/>
      <c r="AC643" s="221"/>
      <c r="AD643" s="221"/>
    </row>
    <row r="644" spans="1:30" s="237" customFormat="1" ht="15" customHeight="1">
      <c r="A644" s="200" t="s">
        <v>65</v>
      </c>
      <c r="B644" s="234" t="s">
        <v>354</v>
      </c>
      <c r="C644" s="235"/>
      <c r="D644" s="235"/>
      <c r="E644" s="235"/>
      <c r="F644" s="235"/>
      <c r="G644" s="235"/>
      <c r="H644" s="235"/>
      <c r="I644" s="235"/>
      <c r="J644" s="235"/>
      <c r="K644" s="235"/>
      <c r="L644" s="235"/>
      <c r="M644" s="235"/>
      <c r="N644" s="235"/>
      <c r="O644" s="236"/>
      <c r="P644" s="236"/>
      <c r="Q644" s="236"/>
      <c r="R644" s="236"/>
      <c r="S644" s="236"/>
      <c r="T644" s="236"/>
      <c r="U644" s="236"/>
      <c r="V644" s="238"/>
      <c r="W644" s="236"/>
      <c r="X644" s="236"/>
      <c r="Y644" s="236"/>
      <c r="Z644" s="236"/>
      <c r="AA644" s="236"/>
      <c r="AB644" s="236"/>
      <c r="AC644" s="236"/>
      <c r="AD644" s="236"/>
    </row>
    <row r="645" spans="1:30" ht="17.25" customHeight="1">
      <c r="A645" s="478" t="s">
        <v>319</v>
      </c>
      <c r="B645" s="478"/>
      <c r="C645" s="478"/>
      <c r="D645" s="478"/>
      <c r="E645" s="478"/>
      <c r="F645" s="478"/>
      <c r="G645" s="478"/>
      <c r="H645" s="478"/>
      <c r="I645" s="478"/>
      <c r="J645" s="478"/>
      <c r="K645" s="478"/>
      <c r="L645" s="478"/>
      <c r="M645" s="478"/>
      <c r="N645" s="478"/>
      <c r="O645" s="478"/>
      <c r="P645" s="478"/>
      <c r="Q645" s="478"/>
      <c r="R645" s="478"/>
      <c r="S645" s="478"/>
      <c r="T645" s="478"/>
      <c r="U645" s="478"/>
      <c r="V645" s="478"/>
      <c r="W645" s="478"/>
      <c r="X645" s="478"/>
      <c r="Y645" s="478"/>
      <c r="Z645" s="478"/>
      <c r="AA645" s="478"/>
      <c r="AB645" s="478"/>
      <c r="AC645" s="478"/>
      <c r="AD645" s="478"/>
    </row>
    <row r="646" spans="1:30" ht="5.25" customHeight="1">
      <c r="A646" s="50"/>
      <c r="B646" s="50"/>
      <c r="C646" s="50"/>
      <c r="D646" s="50"/>
      <c r="E646" s="50"/>
      <c r="F646" s="50"/>
      <c r="G646" s="50"/>
      <c r="H646" s="50"/>
      <c r="I646" s="50"/>
      <c r="J646" s="50"/>
      <c r="K646" s="50"/>
      <c r="L646" s="50"/>
      <c r="M646" s="50"/>
      <c r="N646" s="50"/>
      <c r="O646" s="50"/>
      <c r="P646" s="50"/>
      <c r="Q646" s="50"/>
      <c r="R646" s="50"/>
      <c r="S646" s="50"/>
      <c r="T646" s="50"/>
      <c r="U646" s="50"/>
      <c r="V646" s="50"/>
      <c r="W646" s="50"/>
      <c r="X646" s="50"/>
      <c r="Y646" s="50"/>
      <c r="Z646" s="50"/>
      <c r="AA646" s="50"/>
      <c r="AB646" s="50"/>
      <c r="AC646" s="50"/>
      <c r="AD646" s="50"/>
    </row>
    <row r="647" spans="1:30" ht="16.5" customHeight="1">
      <c r="A647" s="50"/>
      <c r="B647" s="479" t="s">
        <v>346</v>
      </c>
      <c r="C647" s="433" t="s">
        <v>30</v>
      </c>
      <c r="D647" s="434"/>
      <c r="E647" s="434"/>
      <c r="F647" s="435"/>
      <c r="G647" s="214" t="s">
        <v>11</v>
      </c>
      <c r="H647" s="407"/>
      <c r="I647" s="407"/>
      <c r="J647" s="407"/>
      <c r="K647" s="407"/>
      <c r="L647" s="407"/>
      <c r="M647" s="407"/>
      <c r="N647" s="407"/>
      <c r="O647" s="407"/>
      <c r="P647" s="407"/>
      <c r="Q647" s="407"/>
      <c r="R647" s="407"/>
      <c r="S647" s="407"/>
      <c r="T647" s="407"/>
      <c r="U647" s="407"/>
      <c r="V647" s="407"/>
      <c r="W647" s="407"/>
      <c r="X647" s="407"/>
      <c r="Y647" s="407"/>
      <c r="Z647" s="407"/>
      <c r="AA647" s="407"/>
      <c r="AB647" s="407"/>
      <c r="AC647" s="407"/>
      <c r="AD647" s="215" t="s">
        <v>12</v>
      </c>
    </row>
    <row r="648" spans="1:30" ht="16.5" customHeight="1">
      <c r="A648" s="50"/>
      <c r="B648" s="480"/>
      <c r="C648" s="433" t="s">
        <v>22</v>
      </c>
      <c r="D648" s="434"/>
      <c r="E648" s="434"/>
      <c r="F648" s="435"/>
      <c r="G648" s="16"/>
      <c r="H648" s="95"/>
      <c r="I648" s="421" t="s">
        <v>134</v>
      </c>
      <c r="J648" s="421"/>
      <c r="K648" s="421"/>
      <c r="L648" s="421"/>
      <c r="M648" s="421"/>
      <c r="N648" s="421"/>
      <c r="O648" s="79"/>
      <c r="P648" s="79"/>
      <c r="Q648" s="421"/>
      <c r="R648" s="421"/>
      <c r="S648" s="421"/>
      <c r="T648" s="421"/>
      <c r="U648" s="421"/>
      <c r="V648" s="421"/>
      <c r="W648" s="421"/>
      <c r="X648" s="421"/>
      <c r="Y648" s="421"/>
      <c r="Z648" s="421"/>
      <c r="AA648" s="421"/>
      <c r="AB648" s="421"/>
      <c r="AC648" s="421"/>
      <c r="AD648" s="423"/>
    </row>
    <row r="649" spans="1:30" ht="16.5" customHeight="1">
      <c r="A649" s="50"/>
      <c r="B649" s="480"/>
      <c r="C649" s="440" t="s">
        <v>347</v>
      </c>
      <c r="D649" s="441"/>
      <c r="E649" s="441"/>
      <c r="F649" s="442"/>
      <c r="G649" s="46" t="s">
        <v>32</v>
      </c>
      <c r="H649" s="98"/>
      <c r="I649" s="175" t="s">
        <v>79</v>
      </c>
      <c r="J649" s="175"/>
      <c r="K649" s="175"/>
      <c r="L649" s="175"/>
      <c r="M649" s="175"/>
      <c r="N649" s="175"/>
      <c r="O649" s="175"/>
      <c r="P649" s="175"/>
      <c r="Q649" s="175"/>
      <c r="R649" s="175"/>
      <c r="S649" s="175"/>
      <c r="T649" s="175"/>
      <c r="U649" s="175"/>
      <c r="V649" s="175"/>
      <c r="W649" s="175"/>
      <c r="X649" s="175"/>
      <c r="Y649" s="175"/>
      <c r="Z649" s="175"/>
      <c r="AA649" s="175"/>
      <c r="AB649" s="175"/>
      <c r="AC649" s="175"/>
      <c r="AD649" s="176"/>
    </row>
    <row r="650" spans="1:30" ht="16.5" customHeight="1">
      <c r="A650" s="50"/>
      <c r="B650" s="480"/>
      <c r="C650" s="443"/>
      <c r="D650" s="481"/>
      <c r="E650" s="481"/>
      <c r="F650" s="445"/>
      <c r="G650" s="177" t="s">
        <v>48</v>
      </c>
      <c r="H650" s="178"/>
      <c r="I650" s="181" t="s">
        <v>265</v>
      </c>
      <c r="J650" s="181"/>
      <c r="K650" s="181"/>
      <c r="L650" s="181"/>
      <c r="M650" s="181"/>
      <c r="N650" s="181"/>
      <c r="O650" s="181"/>
      <c r="P650" s="181"/>
      <c r="Q650" s="181"/>
      <c r="R650" s="181"/>
      <c r="S650" s="181"/>
      <c r="T650" s="181"/>
      <c r="U650" s="179"/>
      <c r="V650" s="179"/>
      <c r="W650" s="179"/>
      <c r="X650" s="179"/>
      <c r="Y650" s="179"/>
      <c r="Z650" s="179"/>
      <c r="AA650" s="179"/>
      <c r="AB650" s="179"/>
      <c r="AC650" s="179"/>
      <c r="AD650" s="180"/>
    </row>
    <row r="651" spans="1:30" ht="32.25" customHeight="1">
      <c r="A651" s="50"/>
      <c r="B651" s="480"/>
      <c r="C651" s="443"/>
      <c r="D651" s="444"/>
      <c r="E651" s="444"/>
      <c r="F651" s="445"/>
      <c r="G651" s="70" t="s">
        <v>49</v>
      </c>
      <c r="H651" s="102"/>
      <c r="I651" s="358" t="s">
        <v>91</v>
      </c>
      <c r="J651" s="358"/>
      <c r="K651" s="375"/>
      <c r="L651" s="358" t="s">
        <v>395</v>
      </c>
      <c r="M651" s="358"/>
      <c r="N651" s="358"/>
      <c r="O651" s="358"/>
      <c r="P651" s="358"/>
      <c r="Q651" s="358"/>
      <c r="R651" s="358"/>
      <c r="S651" s="358"/>
      <c r="T651" s="358"/>
      <c r="U651" s="358"/>
      <c r="V651" s="358"/>
      <c r="W651" s="358"/>
      <c r="X651" s="358"/>
      <c r="Y651" s="358"/>
      <c r="Z651" s="358"/>
      <c r="AA651" s="358"/>
      <c r="AB651" s="358"/>
      <c r="AC651" s="358"/>
      <c r="AD651" s="359"/>
    </row>
    <row r="652" spans="1:30" ht="15.75" customHeight="1" thickBot="1">
      <c r="A652" s="50"/>
      <c r="B652" s="480"/>
      <c r="C652" s="443"/>
      <c r="D652" s="444"/>
      <c r="E652" s="444"/>
      <c r="F652" s="445"/>
      <c r="G652" s="71" t="s">
        <v>143</v>
      </c>
      <c r="H652" s="100"/>
      <c r="I652" s="360" t="s">
        <v>78</v>
      </c>
      <c r="J652" s="360"/>
      <c r="K652" s="43" t="s">
        <v>11</v>
      </c>
      <c r="L652" s="361"/>
      <c r="M652" s="361"/>
      <c r="N652" s="361"/>
      <c r="O652" s="361"/>
      <c r="P652" s="361"/>
      <c r="Q652" s="361"/>
      <c r="R652" s="361"/>
      <c r="S652" s="361"/>
      <c r="T652" s="361"/>
      <c r="U652" s="361"/>
      <c r="V652" s="361"/>
      <c r="W652" s="361"/>
      <c r="X652" s="361"/>
      <c r="Y652" s="361"/>
      <c r="Z652" s="361"/>
      <c r="AA652" s="361"/>
      <c r="AB652" s="361"/>
      <c r="AC652" s="361"/>
      <c r="AD652" s="44" t="s">
        <v>12</v>
      </c>
    </row>
    <row r="653" spans="1:30" ht="16.5" customHeight="1" thickTop="1">
      <c r="A653" s="50"/>
      <c r="B653" s="482" t="s">
        <v>348</v>
      </c>
      <c r="C653" s="466" t="s">
        <v>30</v>
      </c>
      <c r="D653" s="467"/>
      <c r="E653" s="467"/>
      <c r="F653" s="468"/>
      <c r="G653" s="216" t="s">
        <v>11</v>
      </c>
      <c r="H653" s="484"/>
      <c r="I653" s="484"/>
      <c r="J653" s="484"/>
      <c r="K653" s="484"/>
      <c r="L653" s="484"/>
      <c r="M653" s="484"/>
      <c r="N653" s="484"/>
      <c r="O653" s="484"/>
      <c r="P653" s="484"/>
      <c r="Q653" s="484"/>
      <c r="R653" s="484"/>
      <c r="S653" s="484"/>
      <c r="T653" s="484"/>
      <c r="U653" s="484"/>
      <c r="V653" s="484"/>
      <c r="W653" s="484"/>
      <c r="X653" s="484"/>
      <c r="Y653" s="484"/>
      <c r="Z653" s="484"/>
      <c r="AA653" s="484"/>
      <c r="AB653" s="484"/>
      <c r="AC653" s="484"/>
      <c r="AD653" s="217" t="s">
        <v>12</v>
      </c>
    </row>
    <row r="654" spans="1:30" ht="16.5" customHeight="1">
      <c r="A654" s="50"/>
      <c r="B654" s="480"/>
      <c r="C654" s="433" t="s">
        <v>22</v>
      </c>
      <c r="D654" s="434"/>
      <c r="E654" s="434"/>
      <c r="F654" s="435"/>
      <c r="G654" s="16"/>
      <c r="H654" s="95"/>
      <c r="I654" s="421" t="s">
        <v>134</v>
      </c>
      <c r="J654" s="421"/>
      <c r="K654" s="421"/>
      <c r="L654" s="421"/>
      <c r="M654" s="421"/>
      <c r="N654" s="421"/>
      <c r="O654" s="79"/>
      <c r="P654" s="79"/>
      <c r="Q654" s="421"/>
      <c r="R654" s="421"/>
      <c r="S654" s="421"/>
      <c r="T654" s="421"/>
      <c r="U654" s="421"/>
      <c r="V654" s="421"/>
      <c r="W654" s="421"/>
      <c r="X654" s="421"/>
      <c r="Y654" s="421"/>
      <c r="Z654" s="421"/>
      <c r="AA654" s="421"/>
      <c r="AB654" s="421"/>
      <c r="AC654" s="421"/>
      <c r="AD654" s="423"/>
    </row>
    <row r="655" spans="1:30" ht="16.5" customHeight="1">
      <c r="A655" s="50"/>
      <c r="B655" s="480"/>
      <c r="C655" s="440" t="s">
        <v>347</v>
      </c>
      <c r="D655" s="441"/>
      <c r="E655" s="441"/>
      <c r="F655" s="442"/>
      <c r="G655" s="46" t="s">
        <v>32</v>
      </c>
      <c r="H655" s="98"/>
      <c r="I655" s="175" t="s">
        <v>79</v>
      </c>
      <c r="J655" s="175"/>
      <c r="K655" s="175"/>
      <c r="L655" s="175"/>
      <c r="M655" s="175"/>
      <c r="N655" s="175"/>
      <c r="O655" s="175"/>
      <c r="P655" s="175"/>
      <c r="Q655" s="175"/>
      <c r="R655" s="175"/>
      <c r="S655" s="175"/>
      <c r="T655" s="175"/>
      <c r="U655" s="175"/>
      <c r="V655" s="175"/>
      <c r="W655" s="175"/>
      <c r="X655" s="175"/>
      <c r="Y655" s="175"/>
      <c r="Z655" s="175"/>
      <c r="AA655" s="175"/>
      <c r="AB655" s="175"/>
      <c r="AC655" s="175"/>
      <c r="AD655" s="176"/>
    </row>
    <row r="656" spans="1:30" ht="16.5" customHeight="1">
      <c r="A656" s="50"/>
      <c r="B656" s="480"/>
      <c r="C656" s="443"/>
      <c r="D656" s="481"/>
      <c r="E656" s="481"/>
      <c r="F656" s="445"/>
      <c r="G656" s="177" t="s">
        <v>48</v>
      </c>
      <c r="H656" s="178"/>
      <c r="I656" s="181" t="s">
        <v>265</v>
      </c>
      <c r="J656" s="181"/>
      <c r="K656" s="181"/>
      <c r="L656" s="181"/>
      <c r="M656" s="181"/>
      <c r="N656" s="181"/>
      <c r="O656" s="181"/>
      <c r="P656" s="181"/>
      <c r="Q656" s="181"/>
      <c r="R656" s="181"/>
      <c r="S656" s="181"/>
      <c r="T656" s="181"/>
      <c r="U656" s="179"/>
      <c r="V656" s="179"/>
      <c r="W656" s="179"/>
      <c r="X656" s="179"/>
      <c r="Y656" s="179"/>
      <c r="Z656" s="179"/>
      <c r="AA656" s="179"/>
      <c r="AB656" s="179"/>
      <c r="AC656" s="179"/>
      <c r="AD656" s="180"/>
    </row>
    <row r="657" spans="1:30" ht="32.25" customHeight="1">
      <c r="A657" s="50"/>
      <c r="B657" s="480"/>
      <c r="C657" s="443"/>
      <c r="D657" s="444"/>
      <c r="E657" s="444"/>
      <c r="F657" s="445"/>
      <c r="G657" s="224" t="s">
        <v>49</v>
      </c>
      <c r="H657" s="178"/>
      <c r="I657" s="358" t="s">
        <v>91</v>
      </c>
      <c r="J657" s="358"/>
      <c r="K657" s="375"/>
      <c r="L657" s="358" t="s">
        <v>395</v>
      </c>
      <c r="M657" s="358"/>
      <c r="N657" s="358"/>
      <c r="O657" s="358"/>
      <c r="P657" s="358"/>
      <c r="Q657" s="358"/>
      <c r="R657" s="358"/>
      <c r="S657" s="358"/>
      <c r="T657" s="358"/>
      <c r="U657" s="358"/>
      <c r="V657" s="358"/>
      <c r="W657" s="358"/>
      <c r="X657" s="358"/>
      <c r="Y657" s="358"/>
      <c r="Z657" s="358"/>
      <c r="AA657" s="358"/>
      <c r="AB657" s="358"/>
      <c r="AC657" s="358"/>
      <c r="AD657" s="359"/>
    </row>
    <row r="658" spans="1:30" ht="15.75" customHeight="1" thickBot="1">
      <c r="A658" s="50"/>
      <c r="B658" s="483"/>
      <c r="C658" s="485"/>
      <c r="D658" s="486"/>
      <c r="E658" s="486"/>
      <c r="F658" s="487"/>
      <c r="G658" s="227" t="s">
        <v>143</v>
      </c>
      <c r="H658" s="228"/>
      <c r="I658" s="488" t="s">
        <v>78</v>
      </c>
      <c r="J658" s="488"/>
      <c r="K658" s="229" t="s">
        <v>11</v>
      </c>
      <c r="L658" s="489"/>
      <c r="M658" s="489"/>
      <c r="N658" s="489"/>
      <c r="O658" s="489"/>
      <c r="P658" s="489"/>
      <c r="Q658" s="489"/>
      <c r="R658" s="489"/>
      <c r="S658" s="489"/>
      <c r="T658" s="489"/>
      <c r="U658" s="489"/>
      <c r="V658" s="489"/>
      <c r="W658" s="489"/>
      <c r="X658" s="489"/>
      <c r="Y658" s="489"/>
      <c r="Z658" s="489"/>
      <c r="AA658" s="489"/>
      <c r="AB658" s="489"/>
      <c r="AC658" s="489"/>
      <c r="AD658" s="218" t="s">
        <v>12</v>
      </c>
    </row>
    <row r="659" spans="1:30" ht="16.5" customHeight="1" thickTop="1">
      <c r="A659" s="50"/>
      <c r="B659" s="482" t="s">
        <v>349</v>
      </c>
      <c r="C659" s="446" t="s">
        <v>30</v>
      </c>
      <c r="D659" s="447"/>
      <c r="E659" s="447"/>
      <c r="F659" s="448"/>
      <c r="G659" s="219" t="s">
        <v>11</v>
      </c>
      <c r="H659" s="475"/>
      <c r="I659" s="475"/>
      <c r="J659" s="475"/>
      <c r="K659" s="475"/>
      <c r="L659" s="475"/>
      <c r="M659" s="475"/>
      <c r="N659" s="475"/>
      <c r="O659" s="475"/>
      <c r="P659" s="475"/>
      <c r="Q659" s="475"/>
      <c r="R659" s="475"/>
      <c r="S659" s="475"/>
      <c r="T659" s="475"/>
      <c r="U659" s="475"/>
      <c r="V659" s="475"/>
      <c r="W659" s="475"/>
      <c r="X659" s="475"/>
      <c r="Y659" s="475"/>
      <c r="Z659" s="475"/>
      <c r="AA659" s="475"/>
      <c r="AB659" s="475"/>
      <c r="AC659" s="475"/>
      <c r="AD659" s="220" t="s">
        <v>12</v>
      </c>
    </row>
    <row r="660" spans="1:30" ht="16.5" customHeight="1">
      <c r="A660" s="50"/>
      <c r="B660" s="480"/>
      <c r="C660" s="433" t="s">
        <v>22</v>
      </c>
      <c r="D660" s="434"/>
      <c r="E660" s="434"/>
      <c r="F660" s="435"/>
      <c r="G660" s="16"/>
      <c r="H660" s="95"/>
      <c r="I660" s="421" t="s">
        <v>134</v>
      </c>
      <c r="J660" s="421"/>
      <c r="K660" s="421"/>
      <c r="L660" s="421"/>
      <c r="M660" s="421"/>
      <c r="N660" s="421"/>
      <c r="O660" s="79"/>
      <c r="P660" s="79"/>
      <c r="Q660" s="421"/>
      <c r="R660" s="421"/>
      <c r="S660" s="421"/>
      <c r="T660" s="421"/>
      <c r="U660" s="421"/>
      <c r="V660" s="421"/>
      <c r="W660" s="421"/>
      <c r="X660" s="421"/>
      <c r="Y660" s="421"/>
      <c r="Z660" s="421"/>
      <c r="AA660" s="421"/>
      <c r="AB660" s="421"/>
      <c r="AC660" s="421"/>
      <c r="AD660" s="423"/>
    </row>
    <row r="661" spans="1:30" ht="16.5" customHeight="1">
      <c r="A661" s="50"/>
      <c r="B661" s="480"/>
      <c r="C661" s="440" t="s">
        <v>347</v>
      </c>
      <c r="D661" s="441"/>
      <c r="E661" s="441"/>
      <c r="F661" s="442"/>
      <c r="G661" s="46" t="s">
        <v>32</v>
      </c>
      <c r="H661" s="98"/>
      <c r="I661" s="175" t="s">
        <v>79</v>
      </c>
      <c r="J661" s="175"/>
      <c r="K661" s="175"/>
      <c r="L661" s="175"/>
      <c r="M661" s="175"/>
      <c r="N661" s="175"/>
      <c r="O661" s="175"/>
      <c r="P661" s="175"/>
      <c r="Q661" s="175"/>
      <c r="R661" s="175"/>
      <c r="S661" s="175"/>
      <c r="T661" s="175"/>
      <c r="U661" s="175"/>
      <c r="V661" s="175"/>
      <c r="W661" s="175"/>
      <c r="X661" s="175"/>
      <c r="Y661" s="175"/>
      <c r="Z661" s="175"/>
      <c r="AA661" s="175"/>
      <c r="AB661" s="175"/>
      <c r="AC661" s="175"/>
      <c r="AD661" s="176"/>
    </row>
    <row r="662" spans="1:30" ht="16.5" customHeight="1">
      <c r="A662" s="50"/>
      <c r="B662" s="480"/>
      <c r="C662" s="443"/>
      <c r="D662" s="481"/>
      <c r="E662" s="481"/>
      <c r="F662" s="445"/>
      <c r="G662" s="177" t="s">
        <v>48</v>
      </c>
      <c r="H662" s="178"/>
      <c r="I662" s="181" t="s">
        <v>265</v>
      </c>
      <c r="J662" s="181"/>
      <c r="K662" s="181"/>
      <c r="L662" s="181"/>
      <c r="M662" s="181"/>
      <c r="N662" s="181"/>
      <c r="O662" s="181"/>
      <c r="P662" s="181"/>
      <c r="Q662" s="181"/>
      <c r="R662" s="181"/>
      <c r="S662" s="181"/>
      <c r="T662" s="181"/>
      <c r="U662" s="179"/>
      <c r="V662" s="179"/>
      <c r="W662" s="179"/>
      <c r="X662" s="179"/>
      <c r="Y662" s="179"/>
      <c r="Z662" s="179"/>
      <c r="AA662" s="179"/>
      <c r="AB662" s="179"/>
      <c r="AC662" s="179"/>
      <c r="AD662" s="180"/>
    </row>
    <row r="663" spans="1:30" ht="32.25" customHeight="1">
      <c r="A663" s="50"/>
      <c r="B663" s="480"/>
      <c r="C663" s="443"/>
      <c r="D663" s="444"/>
      <c r="E663" s="444"/>
      <c r="F663" s="445"/>
      <c r="G663" s="224" t="s">
        <v>49</v>
      </c>
      <c r="H663" s="178"/>
      <c r="I663" s="358" t="s">
        <v>91</v>
      </c>
      <c r="J663" s="358"/>
      <c r="K663" s="375"/>
      <c r="L663" s="358" t="s">
        <v>395</v>
      </c>
      <c r="M663" s="358"/>
      <c r="N663" s="358"/>
      <c r="O663" s="358"/>
      <c r="P663" s="358"/>
      <c r="Q663" s="358"/>
      <c r="R663" s="358"/>
      <c r="S663" s="358"/>
      <c r="T663" s="358"/>
      <c r="U663" s="358"/>
      <c r="V663" s="358"/>
      <c r="W663" s="358"/>
      <c r="X663" s="358"/>
      <c r="Y663" s="358"/>
      <c r="Z663" s="358"/>
      <c r="AA663" s="358"/>
      <c r="AB663" s="358"/>
      <c r="AC663" s="358"/>
      <c r="AD663" s="359"/>
    </row>
    <row r="664" spans="1:30" ht="15.75" customHeight="1">
      <c r="A664" s="50"/>
      <c r="B664" s="492"/>
      <c r="C664" s="446"/>
      <c r="D664" s="447"/>
      <c r="E664" s="447"/>
      <c r="F664" s="448"/>
      <c r="G664" s="225" t="s">
        <v>143</v>
      </c>
      <c r="H664" s="226"/>
      <c r="I664" s="360" t="s">
        <v>78</v>
      </c>
      <c r="J664" s="360"/>
      <c r="K664" s="55" t="s">
        <v>11</v>
      </c>
      <c r="L664" s="361"/>
      <c r="M664" s="361"/>
      <c r="N664" s="361"/>
      <c r="O664" s="361"/>
      <c r="P664" s="361"/>
      <c r="Q664" s="361"/>
      <c r="R664" s="361"/>
      <c r="S664" s="361"/>
      <c r="T664" s="361"/>
      <c r="U664" s="361"/>
      <c r="V664" s="361"/>
      <c r="W664" s="361"/>
      <c r="X664" s="361"/>
      <c r="Y664" s="361"/>
      <c r="Z664" s="361"/>
      <c r="AA664" s="361"/>
      <c r="AB664" s="361"/>
      <c r="AC664" s="361"/>
      <c r="AD664" s="56" t="s">
        <v>12</v>
      </c>
    </row>
    <row r="665" spans="1:30" s="52" customFormat="1" ht="13.5" customHeight="1">
      <c r="B665" s="471" t="s">
        <v>34</v>
      </c>
      <c r="C665" s="471"/>
      <c r="D665" s="471"/>
      <c r="E665" s="471"/>
      <c r="F665" s="195"/>
      <c r="G665" s="195"/>
      <c r="H665" s="195"/>
      <c r="I665" s="195"/>
      <c r="J665" s="195"/>
      <c r="K665" s="195"/>
      <c r="L665" s="195"/>
      <c r="M665" s="195"/>
      <c r="N665" s="195"/>
      <c r="O665" s="195"/>
      <c r="P665" s="195"/>
      <c r="Q665" s="195"/>
      <c r="R665" s="195"/>
      <c r="S665" s="195"/>
      <c r="T665" s="195"/>
      <c r="U665" s="195"/>
      <c r="V665" s="195"/>
      <c r="W665" s="195"/>
      <c r="X665" s="195"/>
      <c r="Y665" s="195"/>
      <c r="Z665" s="195"/>
      <c r="AA665" s="195"/>
      <c r="AB665" s="195"/>
      <c r="AC665" s="195"/>
      <c r="AD665" s="195"/>
    </row>
    <row r="666" spans="1:30" s="52" customFormat="1" ht="11.25">
      <c r="B666" s="53" t="s">
        <v>36</v>
      </c>
      <c r="C666" s="291" t="s">
        <v>337</v>
      </c>
      <c r="D666" s="291"/>
      <c r="E666" s="291"/>
      <c r="F666" s="291"/>
      <c r="G666" s="291"/>
      <c r="H666" s="291"/>
      <c r="I666" s="291"/>
      <c r="J666" s="291"/>
      <c r="K666" s="291"/>
      <c r="L666" s="291"/>
      <c r="M666" s="291"/>
      <c r="N666" s="291"/>
      <c r="O666" s="291"/>
      <c r="P666" s="291"/>
      <c r="Q666" s="291"/>
      <c r="R666" s="291"/>
      <c r="S666" s="291"/>
      <c r="T666" s="291"/>
      <c r="U666" s="291"/>
      <c r="V666" s="291"/>
      <c r="W666" s="291"/>
      <c r="X666" s="291"/>
      <c r="Y666" s="291"/>
      <c r="Z666" s="291"/>
      <c r="AA666" s="291"/>
      <c r="AB666" s="291"/>
      <c r="AC666" s="291"/>
      <c r="AD666" s="291"/>
    </row>
    <row r="667" spans="1:30" s="52" customFormat="1" ht="22.5" customHeight="1">
      <c r="B667" s="53" t="s">
        <v>37</v>
      </c>
      <c r="C667" s="291" t="s">
        <v>338</v>
      </c>
      <c r="D667" s="291"/>
      <c r="E667" s="291"/>
      <c r="F667" s="291"/>
      <c r="G667" s="291"/>
      <c r="H667" s="291"/>
      <c r="I667" s="291"/>
      <c r="J667" s="291"/>
      <c r="K667" s="291"/>
      <c r="L667" s="291"/>
      <c r="M667" s="291"/>
      <c r="N667" s="291"/>
      <c r="O667" s="291"/>
      <c r="P667" s="291"/>
      <c r="Q667" s="291"/>
      <c r="R667" s="291"/>
      <c r="S667" s="291"/>
      <c r="T667" s="291"/>
      <c r="U667" s="291"/>
      <c r="V667" s="291"/>
      <c r="W667" s="291"/>
      <c r="X667" s="291"/>
      <c r="Y667" s="291"/>
      <c r="Z667" s="291"/>
      <c r="AA667" s="291"/>
      <c r="AB667" s="291"/>
      <c r="AC667" s="291"/>
      <c r="AD667" s="291"/>
    </row>
    <row r="668" spans="1:30" s="52" customFormat="1" ht="36" customHeight="1">
      <c r="B668" s="53" t="s">
        <v>38</v>
      </c>
      <c r="C668" s="291" t="s">
        <v>339</v>
      </c>
      <c r="D668" s="291"/>
      <c r="E668" s="291"/>
      <c r="F668" s="291"/>
      <c r="G668" s="291"/>
      <c r="H668" s="291"/>
      <c r="I668" s="291"/>
      <c r="J668" s="291"/>
      <c r="K668" s="291"/>
      <c r="L668" s="291"/>
      <c r="M668" s="291"/>
      <c r="N668" s="291"/>
      <c r="O668" s="291"/>
      <c r="P668" s="291"/>
      <c r="Q668" s="291"/>
      <c r="R668" s="291"/>
      <c r="S668" s="291"/>
      <c r="T668" s="291"/>
      <c r="U668" s="291"/>
      <c r="V668" s="291"/>
      <c r="W668" s="291"/>
      <c r="X668" s="291"/>
      <c r="Y668" s="291"/>
      <c r="Z668" s="291"/>
      <c r="AA668" s="291"/>
      <c r="AB668" s="291"/>
      <c r="AC668" s="291"/>
      <c r="AD668" s="291"/>
    </row>
    <row r="669" spans="1:30" s="52" customFormat="1" ht="22.5" customHeight="1">
      <c r="B669" s="53" t="s">
        <v>39</v>
      </c>
      <c r="C669" s="291" t="s">
        <v>340</v>
      </c>
      <c r="D669" s="291"/>
      <c r="E669" s="291"/>
      <c r="F669" s="291"/>
      <c r="G669" s="291"/>
      <c r="H669" s="291"/>
      <c r="I669" s="291"/>
      <c r="J669" s="291"/>
      <c r="K669" s="291"/>
      <c r="L669" s="291"/>
      <c r="M669" s="291"/>
      <c r="N669" s="291"/>
      <c r="O669" s="291"/>
      <c r="P669" s="291"/>
      <c r="Q669" s="291"/>
      <c r="R669" s="291"/>
      <c r="S669" s="291"/>
      <c r="T669" s="291"/>
      <c r="U669" s="291"/>
      <c r="V669" s="291"/>
      <c r="W669" s="291"/>
      <c r="X669" s="291"/>
      <c r="Y669" s="291"/>
      <c r="Z669" s="291"/>
      <c r="AA669" s="291"/>
      <c r="AB669" s="291"/>
      <c r="AC669" s="291"/>
      <c r="AD669" s="291"/>
    </row>
    <row r="670" spans="1:30" s="39" customFormat="1" ht="22.5" customHeight="1">
      <c r="B670" s="41" t="s">
        <v>96</v>
      </c>
      <c r="C670" s="293" t="s">
        <v>322</v>
      </c>
      <c r="D670" s="293"/>
      <c r="E670" s="293"/>
      <c r="F670" s="293"/>
      <c r="G670" s="293"/>
      <c r="H670" s="293"/>
      <c r="I670" s="293"/>
      <c r="J670" s="293"/>
      <c r="K670" s="293"/>
      <c r="L670" s="293"/>
      <c r="M670" s="293"/>
      <c r="N670" s="293"/>
      <c r="O670" s="293"/>
      <c r="P670" s="293"/>
      <c r="Q670" s="293"/>
      <c r="R670" s="293"/>
      <c r="S670" s="293"/>
      <c r="T670" s="293"/>
      <c r="U670" s="293"/>
      <c r="V670" s="293"/>
      <c r="W670" s="293"/>
      <c r="X670" s="293"/>
      <c r="Y670" s="293"/>
      <c r="Z670" s="293"/>
      <c r="AA670" s="293"/>
      <c r="AB670" s="293"/>
      <c r="AC670" s="293"/>
      <c r="AD670" s="293"/>
    </row>
    <row r="671" spans="1:30" s="52" customFormat="1" ht="15.75" customHeight="1">
      <c r="A671" s="1"/>
      <c r="B671" s="1"/>
      <c r="C671" s="1"/>
      <c r="D671" s="1"/>
      <c r="E671" s="1"/>
      <c r="F671" s="1"/>
      <c r="G671" s="1"/>
      <c r="H671" s="1"/>
      <c r="I671" s="1"/>
      <c r="J671" s="1"/>
      <c r="K671" s="1"/>
      <c r="L671" s="222"/>
      <c r="M671" s="222"/>
      <c r="N671" s="222"/>
      <c r="O671" s="222"/>
      <c r="P671" s="222"/>
      <c r="Q671" s="222"/>
      <c r="R671" s="223"/>
      <c r="S671" s="223"/>
      <c r="T671" s="223"/>
      <c r="U671" s="223"/>
      <c r="V671" s="223"/>
      <c r="W671" s="223"/>
      <c r="X671" s="223"/>
      <c r="Y671" s="223"/>
      <c r="Z671" s="223"/>
      <c r="AA671" s="223"/>
      <c r="AB671" s="223"/>
      <c r="AC671" s="223"/>
      <c r="AD671" s="223"/>
    </row>
    <row r="673" spans="1:30" ht="17.25">
      <c r="A673" s="493" t="s">
        <v>355</v>
      </c>
      <c r="B673" s="493"/>
      <c r="C673" s="493"/>
      <c r="D673" s="493"/>
      <c r="E673" s="493"/>
      <c r="F673" s="493"/>
      <c r="G673" s="493"/>
      <c r="H673" s="493"/>
      <c r="I673" s="493"/>
      <c r="J673" s="493"/>
      <c r="K673" s="493"/>
      <c r="L673" s="493"/>
      <c r="M673" s="493"/>
      <c r="N673" s="493"/>
      <c r="O673" s="493"/>
      <c r="P673" s="493"/>
      <c r="Q673" s="493"/>
      <c r="R673" s="493"/>
      <c r="S673" s="493"/>
      <c r="T673" s="493"/>
      <c r="U673" s="493"/>
      <c r="V673" s="493"/>
      <c r="W673" s="493"/>
      <c r="X673" s="493"/>
      <c r="Y673" s="493"/>
      <c r="Z673" s="493"/>
      <c r="AA673" s="493"/>
      <c r="AB673" s="493"/>
      <c r="AC673" s="493"/>
      <c r="AD673" s="493"/>
    </row>
    <row r="674" spans="1:30" ht="17.25">
      <c r="A674" s="194"/>
      <c r="B674" s="194"/>
      <c r="C674" s="194"/>
      <c r="D674" s="194"/>
      <c r="E674" s="194"/>
      <c r="F674" s="194"/>
      <c r="G674" s="194"/>
      <c r="H674" s="194"/>
      <c r="I674" s="194"/>
      <c r="J674" s="194"/>
      <c r="K674" s="194"/>
      <c r="L674" s="194"/>
      <c r="M674" s="194"/>
      <c r="N674" s="194"/>
      <c r="O674" s="194"/>
      <c r="P674" s="194"/>
      <c r="Q674" s="194"/>
      <c r="R674" s="194"/>
      <c r="S674" s="194"/>
      <c r="T674" s="194"/>
      <c r="U674" s="194"/>
      <c r="V674" s="194"/>
      <c r="W674" s="194"/>
      <c r="X674" s="194"/>
      <c r="Y674" s="194"/>
      <c r="Z674" s="194"/>
      <c r="AA674" s="194"/>
      <c r="AB674" s="194"/>
      <c r="AC674" s="194"/>
      <c r="AD674" s="194"/>
    </row>
    <row r="675" spans="1:30" ht="22.5" customHeight="1">
      <c r="A675" s="194"/>
      <c r="B675" s="505" t="s">
        <v>140</v>
      </c>
      <c r="C675" s="506"/>
      <c r="D675" s="506"/>
      <c r="E675" s="506"/>
      <c r="F675" s="506"/>
      <c r="G675" s="506"/>
      <c r="H675" s="507"/>
      <c r="I675" s="437" t="s">
        <v>113</v>
      </c>
      <c r="J675" s="437"/>
      <c r="K675" s="437"/>
      <c r="L675" s="437"/>
      <c r="M675" s="437"/>
      <c r="N675" s="437"/>
      <c r="O675" s="437"/>
      <c r="P675" s="437"/>
      <c r="Q675" s="437"/>
      <c r="R675" s="437"/>
      <c r="S675" s="437"/>
      <c r="T675" s="437"/>
      <c r="U675" s="437"/>
      <c r="V675" s="437"/>
      <c r="W675" s="437"/>
      <c r="X675" s="437"/>
      <c r="Y675" s="437"/>
      <c r="Z675" s="508" t="s">
        <v>141</v>
      </c>
      <c r="AA675" s="508"/>
      <c r="AB675" s="508"/>
      <c r="AC675" s="508"/>
      <c r="AD675" s="194"/>
    </row>
    <row r="676" spans="1:30" ht="36.75" customHeight="1">
      <c r="B676" s="459" t="s">
        <v>135</v>
      </c>
      <c r="C676" s="460"/>
      <c r="D676" s="460"/>
      <c r="E676" s="460"/>
      <c r="F676" s="460"/>
      <c r="G676" s="460"/>
      <c r="H676" s="461"/>
      <c r="I676" s="509"/>
      <c r="J676" s="510"/>
      <c r="K676" s="510"/>
      <c r="L676" s="510"/>
      <c r="M676" s="510"/>
      <c r="N676" s="510"/>
      <c r="O676" s="510"/>
      <c r="P676" s="510"/>
      <c r="Q676" s="510"/>
      <c r="R676" s="510"/>
      <c r="S676" s="510"/>
      <c r="T676" s="510"/>
      <c r="U676" s="510"/>
      <c r="V676" s="510"/>
      <c r="W676" s="510"/>
      <c r="X676" s="510"/>
      <c r="Y676" s="511"/>
      <c r="Z676" s="512"/>
      <c r="AA676" s="512"/>
      <c r="AB676" s="513"/>
      <c r="AC676" s="191" t="s">
        <v>138</v>
      </c>
    </row>
    <row r="677" spans="1:30" ht="36.75" customHeight="1">
      <c r="B677" s="494" t="s">
        <v>136</v>
      </c>
      <c r="C677" s="495"/>
      <c r="D677" s="495"/>
      <c r="E677" s="495"/>
      <c r="F677" s="495"/>
      <c r="G677" s="495"/>
      <c r="H677" s="496"/>
      <c r="I677" s="497"/>
      <c r="J677" s="497"/>
      <c r="K677" s="497"/>
      <c r="L677" s="497"/>
      <c r="M677" s="497"/>
      <c r="N677" s="497"/>
      <c r="O677" s="497"/>
      <c r="P677" s="497"/>
      <c r="Q677" s="497"/>
      <c r="R677" s="497"/>
      <c r="S677" s="497"/>
      <c r="T677" s="497"/>
      <c r="U677" s="497"/>
      <c r="V677" s="497"/>
      <c r="W677" s="497"/>
      <c r="X677" s="497"/>
      <c r="Y677" s="497"/>
      <c r="Z677" s="512"/>
      <c r="AA677" s="512"/>
      <c r="AB677" s="513"/>
      <c r="AC677" s="191" t="s">
        <v>138</v>
      </c>
    </row>
    <row r="678" spans="1:30" ht="36.75" customHeight="1" thickBot="1">
      <c r="B678" s="494" t="s">
        <v>137</v>
      </c>
      <c r="C678" s="495"/>
      <c r="D678" s="495"/>
      <c r="E678" s="495"/>
      <c r="F678" s="495"/>
      <c r="G678" s="495"/>
      <c r="H678" s="496"/>
      <c r="I678" s="497"/>
      <c r="J678" s="497"/>
      <c r="K678" s="497"/>
      <c r="L678" s="497"/>
      <c r="M678" s="497"/>
      <c r="N678" s="497"/>
      <c r="O678" s="497"/>
      <c r="P678" s="497"/>
      <c r="Q678" s="497"/>
      <c r="R678" s="497"/>
      <c r="S678" s="497"/>
      <c r="T678" s="497"/>
      <c r="U678" s="498"/>
      <c r="V678" s="498"/>
      <c r="W678" s="498"/>
      <c r="X678" s="498"/>
      <c r="Y678" s="498"/>
      <c r="Z678" s="499"/>
      <c r="AA678" s="499"/>
      <c r="AB678" s="500"/>
      <c r="AC678" s="67" t="s">
        <v>138</v>
      </c>
    </row>
    <row r="679" spans="1:30" ht="26.25" customHeight="1" thickBot="1">
      <c r="B679" s="188"/>
      <c r="C679" s="188"/>
      <c r="D679" s="188"/>
      <c r="E679" s="188"/>
      <c r="F679" s="188"/>
      <c r="G679" s="188"/>
      <c r="H679" s="188"/>
      <c r="U679" s="501" t="s">
        <v>139</v>
      </c>
      <c r="V679" s="502"/>
      <c r="W679" s="502"/>
      <c r="X679" s="502"/>
      <c r="Y679" s="502"/>
      <c r="Z679" s="503">
        <f>Z676+Z677+Z678</f>
        <v>0</v>
      </c>
      <c r="AA679" s="504"/>
      <c r="AB679" s="504"/>
      <c r="AC679" s="68" t="s">
        <v>138</v>
      </c>
    </row>
    <row r="680" spans="1:30" ht="16.5" customHeight="1">
      <c r="B680" s="471" t="s">
        <v>34</v>
      </c>
      <c r="C680" s="471"/>
      <c r="D680" s="471"/>
      <c r="E680" s="471"/>
      <c r="F680" s="195"/>
      <c r="G680" s="195"/>
      <c r="H680" s="195"/>
      <c r="I680" s="195"/>
      <c r="J680" s="195"/>
      <c r="K680" s="195"/>
      <c r="L680" s="195"/>
      <c r="M680" s="195"/>
      <c r="N680" s="195"/>
      <c r="O680" s="195"/>
      <c r="P680" s="195"/>
      <c r="Q680" s="195"/>
      <c r="R680" s="195"/>
      <c r="S680" s="195"/>
      <c r="T680" s="195"/>
      <c r="U680" s="195"/>
      <c r="V680" s="195"/>
      <c r="W680" s="195"/>
      <c r="X680" s="195"/>
      <c r="Y680" s="195"/>
      <c r="Z680" s="195"/>
      <c r="AA680" s="195"/>
      <c r="AB680" s="195"/>
      <c r="AC680" s="195"/>
      <c r="AD680" s="195"/>
    </row>
    <row r="681" spans="1:30" ht="33" customHeight="1">
      <c r="B681" s="53" t="s">
        <v>36</v>
      </c>
      <c r="C681" s="291" t="s">
        <v>323</v>
      </c>
      <c r="D681" s="291"/>
      <c r="E681" s="291"/>
      <c r="F681" s="291"/>
      <c r="G681" s="291"/>
      <c r="H681" s="291"/>
      <c r="I681" s="291"/>
      <c r="J681" s="291"/>
      <c r="K681" s="291"/>
      <c r="L681" s="291"/>
      <c r="M681" s="291"/>
      <c r="N681" s="291"/>
      <c r="O681" s="291"/>
      <c r="P681" s="291"/>
      <c r="Q681" s="291"/>
      <c r="R681" s="291"/>
      <c r="S681" s="291"/>
      <c r="T681" s="291"/>
      <c r="U681" s="291"/>
      <c r="V681" s="291"/>
      <c r="W681" s="291"/>
      <c r="X681" s="291"/>
      <c r="Y681" s="291"/>
      <c r="Z681" s="291"/>
      <c r="AA681" s="291"/>
      <c r="AB681" s="291"/>
      <c r="AC681" s="291"/>
      <c r="AD681" s="291"/>
    </row>
    <row r="682" spans="1:30" ht="35.25" customHeight="1">
      <c r="B682" s="53" t="s">
        <v>83</v>
      </c>
      <c r="C682" s="291" t="s">
        <v>356</v>
      </c>
      <c r="D682" s="291"/>
      <c r="E682" s="291"/>
      <c r="F682" s="291"/>
      <c r="G682" s="291"/>
      <c r="H682" s="291"/>
      <c r="I682" s="291"/>
      <c r="J682" s="291"/>
      <c r="K682" s="291"/>
      <c r="L682" s="291"/>
      <c r="M682" s="291"/>
      <c r="N682" s="291"/>
      <c r="O682" s="291"/>
      <c r="P682" s="291"/>
      <c r="Q682" s="291"/>
      <c r="R682" s="291"/>
      <c r="S682" s="291"/>
      <c r="T682" s="291"/>
      <c r="U682" s="291"/>
      <c r="V682" s="291"/>
      <c r="W682" s="291"/>
      <c r="X682" s="291"/>
      <c r="Y682" s="291"/>
      <c r="Z682" s="291"/>
      <c r="AA682" s="291"/>
      <c r="AB682" s="291"/>
      <c r="AC682" s="291"/>
      <c r="AD682" s="291"/>
    </row>
  </sheetData>
  <sheetProtection sheet="1" objects="1" scenarios="1"/>
  <mergeCells count="1212">
    <mergeCell ref="B678:H678"/>
    <mergeCell ref="I678:Y678"/>
    <mergeCell ref="Z678:AB678"/>
    <mergeCell ref="U679:Y679"/>
    <mergeCell ref="Z679:AB679"/>
    <mergeCell ref="B680:E680"/>
    <mergeCell ref="C681:AD681"/>
    <mergeCell ref="C682:AD682"/>
    <mergeCell ref="B675:H675"/>
    <mergeCell ref="I675:Y675"/>
    <mergeCell ref="Z675:AC675"/>
    <mergeCell ref="B676:H676"/>
    <mergeCell ref="I676:Y676"/>
    <mergeCell ref="Z676:AB676"/>
    <mergeCell ref="B677:H677"/>
    <mergeCell ref="I677:Y677"/>
    <mergeCell ref="Z677:AB677"/>
    <mergeCell ref="B665:E665"/>
    <mergeCell ref="C666:AD666"/>
    <mergeCell ref="C667:AD667"/>
    <mergeCell ref="C668:AD668"/>
    <mergeCell ref="C669:AD669"/>
    <mergeCell ref="C670:AD670"/>
    <mergeCell ref="A673:AD673"/>
    <mergeCell ref="B659:B664"/>
    <mergeCell ref="C659:F659"/>
    <mergeCell ref="H659:AC659"/>
    <mergeCell ref="C660:F660"/>
    <mergeCell ref="I660:N660"/>
    <mergeCell ref="Q660:V660"/>
    <mergeCell ref="W660:AD660"/>
    <mergeCell ref="C661:F664"/>
    <mergeCell ref="I663:K663"/>
    <mergeCell ref="L663:AD663"/>
    <mergeCell ref="I664:J664"/>
    <mergeCell ref="L664:AC664"/>
    <mergeCell ref="B653:B658"/>
    <mergeCell ref="C653:F653"/>
    <mergeCell ref="H653:AC653"/>
    <mergeCell ref="C654:F654"/>
    <mergeCell ref="I654:N654"/>
    <mergeCell ref="Q654:V654"/>
    <mergeCell ref="W654:AD654"/>
    <mergeCell ref="C655:F658"/>
    <mergeCell ref="I657:K657"/>
    <mergeCell ref="L657:AD657"/>
    <mergeCell ref="I658:J658"/>
    <mergeCell ref="L658:AC658"/>
    <mergeCell ref="B637:E637"/>
    <mergeCell ref="C638:AD638"/>
    <mergeCell ref="C639:AD639"/>
    <mergeCell ref="C640:AD640"/>
    <mergeCell ref="C641:AD641"/>
    <mergeCell ref="D642:K642"/>
    <mergeCell ref="L642:AD642"/>
    <mergeCell ref="A645:AD645"/>
    <mergeCell ref="B647:B652"/>
    <mergeCell ref="C647:F647"/>
    <mergeCell ref="H647:AC647"/>
    <mergeCell ref="C648:F648"/>
    <mergeCell ref="I648:N648"/>
    <mergeCell ref="Q648:V648"/>
    <mergeCell ref="W648:AD648"/>
    <mergeCell ref="I651:K651"/>
    <mergeCell ref="L651:AD651"/>
    <mergeCell ref="I652:J652"/>
    <mergeCell ref="L652:AC652"/>
    <mergeCell ref="C649:F652"/>
    <mergeCell ref="B631:B636"/>
    <mergeCell ref="C631:F631"/>
    <mergeCell ref="H631:AC631"/>
    <mergeCell ref="C632:F632"/>
    <mergeCell ref="I632:N632"/>
    <mergeCell ref="Q632:V632"/>
    <mergeCell ref="W632:AD632"/>
    <mergeCell ref="C633:F636"/>
    <mergeCell ref="I635:K635"/>
    <mergeCell ref="L635:AD635"/>
    <mergeCell ref="I636:J636"/>
    <mergeCell ref="L636:AC636"/>
    <mergeCell ref="B625:B630"/>
    <mergeCell ref="C625:F625"/>
    <mergeCell ref="H625:AC625"/>
    <mergeCell ref="C626:F626"/>
    <mergeCell ref="I626:N626"/>
    <mergeCell ref="Q626:V626"/>
    <mergeCell ref="W626:AD626"/>
    <mergeCell ref="C627:F630"/>
    <mergeCell ref="I629:K629"/>
    <mergeCell ref="L629:AD629"/>
    <mergeCell ref="I630:J630"/>
    <mergeCell ref="L630:AC630"/>
    <mergeCell ref="B619:B624"/>
    <mergeCell ref="C619:F619"/>
    <mergeCell ref="H619:AC619"/>
    <mergeCell ref="C620:F620"/>
    <mergeCell ref="I620:N620"/>
    <mergeCell ref="Q620:V620"/>
    <mergeCell ref="W620:AD620"/>
    <mergeCell ref="C621:F624"/>
    <mergeCell ref="I623:K623"/>
    <mergeCell ref="L623:AD623"/>
    <mergeCell ref="I624:J624"/>
    <mergeCell ref="L624:AC624"/>
    <mergeCell ref="B609:E609"/>
    <mergeCell ref="C610:AD610"/>
    <mergeCell ref="C611:AD611"/>
    <mergeCell ref="C612:AD612"/>
    <mergeCell ref="C613:AD613"/>
    <mergeCell ref="C614:AD614"/>
    <mergeCell ref="A615:AD615"/>
    <mergeCell ref="A617:AD617"/>
    <mergeCell ref="B600:AD600"/>
    <mergeCell ref="B601:B608"/>
    <mergeCell ref="C601:F601"/>
    <mergeCell ref="H601:AC601"/>
    <mergeCell ref="C602:F602"/>
    <mergeCell ref="I602:K602"/>
    <mergeCell ref="N602:Q602"/>
    <mergeCell ref="T602:V602"/>
    <mergeCell ref="W602:AC602"/>
    <mergeCell ref="C603:F603"/>
    <mergeCell ref="H603:AC603"/>
    <mergeCell ref="C604:F604"/>
    <mergeCell ref="G604:H604"/>
    <mergeCell ref="I604:J604"/>
    <mergeCell ref="L604:M604"/>
    <mergeCell ref="O604:P604"/>
    <mergeCell ref="R604:AD604"/>
    <mergeCell ref="C605:C608"/>
    <mergeCell ref="D605:AD608"/>
    <mergeCell ref="B589:E589"/>
    <mergeCell ref="C590:AD590"/>
    <mergeCell ref="C591:AD591"/>
    <mergeCell ref="C592:AD592"/>
    <mergeCell ref="C593:AD593"/>
    <mergeCell ref="D595:K595"/>
    <mergeCell ref="L595:AD595"/>
    <mergeCell ref="A598:AD598"/>
    <mergeCell ref="B599:AD599"/>
    <mergeCell ref="B583:B588"/>
    <mergeCell ref="C583:F583"/>
    <mergeCell ref="H583:AC583"/>
    <mergeCell ref="C584:F584"/>
    <mergeCell ref="I584:N584"/>
    <mergeCell ref="Q584:V584"/>
    <mergeCell ref="W584:AD584"/>
    <mergeCell ref="C585:F588"/>
    <mergeCell ref="I587:K587"/>
    <mergeCell ref="L587:AD587"/>
    <mergeCell ref="I588:J588"/>
    <mergeCell ref="L588:AC588"/>
    <mergeCell ref="B577:B582"/>
    <mergeCell ref="C577:F577"/>
    <mergeCell ref="H577:AC577"/>
    <mergeCell ref="C578:F578"/>
    <mergeCell ref="I578:N578"/>
    <mergeCell ref="Q578:V578"/>
    <mergeCell ref="W578:AD578"/>
    <mergeCell ref="C579:F582"/>
    <mergeCell ref="I581:K581"/>
    <mergeCell ref="L581:AD581"/>
    <mergeCell ref="I582:J582"/>
    <mergeCell ref="L582:AC582"/>
    <mergeCell ref="B562:E562"/>
    <mergeCell ref="C563:AD563"/>
    <mergeCell ref="C564:AD564"/>
    <mergeCell ref="C565:AD565"/>
    <mergeCell ref="D566:K566"/>
    <mergeCell ref="L566:AD566"/>
    <mergeCell ref="A569:AD569"/>
    <mergeCell ref="B571:B576"/>
    <mergeCell ref="C571:F571"/>
    <mergeCell ref="H571:AC571"/>
    <mergeCell ref="C572:F572"/>
    <mergeCell ref="I572:N572"/>
    <mergeCell ref="Q572:V572"/>
    <mergeCell ref="W572:AD572"/>
    <mergeCell ref="C573:F576"/>
    <mergeCell ref="I575:K575"/>
    <mergeCell ref="L575:AD575"/>
    <mergeCell ref="I576:J576"/>
    <mergeCell ref="L576:AC576"/>
    <mergeCell ref="B556:B561"/>
    <mergeCell ref="C556:F556"/>
    <mergeCell ref="H556:AC556"/>
    <mergeCell ref="C557:F557"/>
    <mergeCell ref="I557:N557"/>
    <mergeCell ref="Q557:V557"/>
    <mergeCell ref="W557:AD557"/>
    <mergeCell ref="C558:F561"/>
    <mergeCell ref="I560:K560"/>
    <mergeCell ref="L560:AD560"/>
    <mergeCell ref="I561:J561"/>
    <mergeCell ref="L561:AC561"/>
    <mergeCell ref="B550:B555"/>
    <mergeCell ref="C550:F550"/>
    <mergeCell ref="H550:AC550"/>
    <mergeCell ref="C551:F551"/>
    <mergeCell ref="I551:N551"/>
    <mergeCell ref="Q551:V551"/>
    <mergeCell ref="W551:AD551"/>
    <mergeCell ref="C552:F555"/>
    <mergeCell ref="I554:K554"/>
    <mergeCell ref="L554:AD554"/>
    <mergeCell ref="I555:J555"/>
    <mergeCell ref="L555:AC555"/>
    <mergeCell ref="A542:AD542"/>
    <mergeCell ref="A543:AD543"/>
    <mergeCell ref="B544:B549"/>
    <mergeCell ref="C544:F544"/>
    <mergeCell ref="H544:AC544"/>
    <mergeCell ref="C545:F545"/>
    <mergeCell ref="I545:N545"/>
    <mergeCell ref="Q545:V545"/>
    <mergeCell ref="W545:AD545"/>
    <mergeCell ref="C546:F549"/>
    <mergeCell ref="I548:K548"/>
    <mergeCell ref="L548:AD548"/>
    <mergeCell ref="I549:J549"/>
    <mergeCell ref="L549:AC549"/>
    <mergeCell ref="C531:C534"/>
    <mergeCell ref="D531:AD534"/>
    <mergeCell ref="B535:E535"/>
    <mergeCell ref="C536:AD536"/>
    <mergeCell ref="C537:AD537"/>
    <mergeCell ref="C538:AD538"/>
    <mergeCell ref="C539:AD539"/>
    <mergeCell ref="A541:AD541"/>
    <mergeCell ref="B514:E514"/>
    <mergeCell ref="C515:AD515"/>
    <mergeCell ref="A519:AD519"/>
    <mergeCell ref="D521:K521"/>
    <mergeCell ref="L521:AD521"/>
    <mergeCell ref="A523:AD523"/>
    <mergeCell ref="B525:AD525"/>
    <mergeCell ref="B526:AD526"/>
    <mergeCell ref="B527:B534"/>
    <mergeCell ref="C527:F527"/>
    <mergeCell ref="H527:AC527"/>
    <mergeCell ref="C528:F528"/>
    <mergeCell ref="I528:K528"/>
    <mergeCell ref="N528:Q528"/>
    <mergeCell ref="T528:V528"/>
    <mergeCell ref="W528:AC528"/>
    <mergeCell ref="C529:F529"/>
    <mergeCell ref="H529:AC529"/>
    <mergeCell ref="C530:F530"/>
    <mergeCell ref="G530:H530"/>
    <mergeCell ref="I530:J530"/>
    <mergeCell ref="L530:M530"/>
    <mergeCell ref="O530:P530"/>
    <mergeCell ref="R530:AD530"/>
    <mergeCell ref="B500:E500"/>
    <mergeCell ref="C501:AD501"/>
    <mergeCell ref="A503:AD503"/>
    <mergeCell ref="B504:AD504"/>
    <mergeCell ref="B505:B513"/>
    <mergeCell ref="C505:F505"/>
    <mergeCell ref="H505:AC505"/>
    <mergeCell ref="C506:F506"/>
    <mergeCell ref="I506:K506"/>
    <mergeCell ref="N506:Q506"/>
    <mergeCell ref="T506:V506"/>
    <mergeCell ref="W506:AC506"/>
    <mergeCell ref="C507:F507"/>
    <mergeCell ref="H507:AC507"/>
    <mergeCell ref="C508:F508"/>
    <mergeCell ref="G508:H508"/>
    <mergeCell ref="I508:J508"/>
    <mergeCell ref="L508:M508"/>
    <mergeCell ref="O508:P508"/>
    <mergeCell ref="R508:AD508"/>
    <mergeCell ref="C509:C513"/>
    <mergeCell ref="D509:AD513"/>
    <mergeCell ref="B490:AD490"/>
    <mergeCell ref="B491:B499"/>
    <mergeCell ref="C491:F491"/>
    <mergeCell ref="H491:AC491"/>
    <mergeCell ref="C492:F492"/>
    <mergeCell ref="I492:K492"/>
    <mergeCell ref="N492:Q492"/>
    <mergeCell ref="T492:V492"/>
    <mergeCell ref="W492:AC492"/>
    <mergeCell ref="C493:F493"/>
    <mergeCell ref="H493:AC493"/>
    <mergeCell ref="C494:F494"/>
    <mergeCell ref="G494:H494"/>
    <mergeCell ref="I494:J494"/>
    <mergeCell ref="L494:M494"/>
    <mergeCell ref="O494:P494"/>
    <mergeCell ref="R494:AD494"/>
    <mergeCell ref="C495:C499"/>
    <mergeCell ref="D495:AD499"/>
    <mergeCell ref="B480:E480"/>
    <mergeCell ref="C481:AD481"/>
    <mergeCell ref="C482:AD482"/>
    <mergeCell ref="C483:AD483"/>
    <mergeCell ref="C484:AD484"/>
    <mergeCell ref="C485:AD485"/>
    <mergeCell ref="C486:AD486"/>
    <mergeCell ref="C487:AD487"/>
    <mergeCell ref="A489:AD489"/>
    <mergeCell ref="C446:AD446"/>
    <mergeCell ref="C447:AD447"/>
    <mergeCell ref="A469:AD469"/>
    <mergeCell ref="B470:AD470"/>
    <mergeCell ref="B471:B479"/>
    <mergeCell ref="C471:F471"/>
    <mergeCell ref="H471:AC471"/>
    <mergeCell ref="C472:F472"/>
    <mergeCell ref="I472:K472"/>
    <mergeCell ref="N472:Q472"/>
    <mergeCell ref="T472:V472"/>
    <mergeCell ref="W472:AC472"/>
    <mergeCell ref="C473:F473"/>
    <mergeCell ref="H473:AC473"/>
    <mergeCell ref="C474:F474"/>
    <mergeCell ref="G474:H474"/>
    <mergeCell ref="I474:J474"/>
    <mergeCell ref="L474:M474"/>
    <mergeCell ref="O474:P474"/>
    <mergeCell ref="R474:AD474"/>
    <mergeCell ref="C475:C479"/>
    <mergeCell ref="D475:AD479"/>
    <mergeCell ref="A449:AD449"/>
    <mergeCell ref="B437:E437"/>
    <mergeCell ref="C438:AD438"/>
    <mergeCell ref="C439:AD439"/>
    <mergeCell ref="C440:AD440"/>
    <mergeCell ref="C441:AD441"/>
    <mergeCell ref="C442:AD442"/>
    <mergeCell ref="C443:AD443"/>
    <mergeCell ref="C444:AD444"/>
    <mergeCell ref="C445:AD445"/>
    <mergeCell ref="D430:F430"/>
    <mergeCell ref="H430:AC430"/>
    <mergeCell ref="D431:F431"/>
    <mergeCell ref="G431:H431"/>
    <mergeCell ref="I431:J431"/>
    <mergeCell ref="L431:M431"/>
    <mergeCell ref="O431:P431"/>
    <mergeCell ref="R431:AD431"/>
    <mergeCell ref="D432:D436"/>
    <mergeCell ref="E432:AD436"/>
    <mergeCell ref="D417:D421"/>
    <mergeCell ref="E417:AD421"/>
    <mergeCell ref="B422:B436"/>
    <mergeCell ref="C422:F422"/>
    <mergeCell ref="H422:AC422"/>
    <mergeCell ref="C423:F423"/>
    <mergeCell ref="I423:N423"/>
    <mergeCell ref="O423:V423"/>
    <mergeCell ref="W423:AD423"/>
    <mergeCell ref="C424:F427"/>
    <mergeCell ref="I425:K425"/>
    <mergeCell ref="L425:AD425"/>
    <mergeCell ref="I426:J426"/>
    <mergeCell ref="L426:AC426"/>
    <mergeCell ref="G427:AD427"/>
    <mergeCell ref="C428:C436"/>
    <mergeCell ref="D428:F428"/>
    <mergeCell ref="H428:AC428"/>
    <mergeCell ref="I429:K429"/>
    <mergeCell ref="N429:Q429"/>
    <mergeCell ref="T429:V429"/>
    <mergeCell ref="W429:AC429"/>
    <mergeCell ref="N414:Q414"/>
    <mergeCell ref="T414:V414"/>
    <mergeCell ref="W414:AC414"/>
    <mergeCell ref="D415:F415"/>
    <mergeCell ref="H415:AC415"/>
    <mergeCell ref="D416:F416"/>
    <mergeCell ref="G416:H416"/>
    <mergeCell ref="I416:J416"/>
    <mergeCell ref="L416:M416"/>
    <mergeCell ref="O416:P416"/>
    <mergeCell ref="R416:AD416"/>
    <mergeCell ref="L401:M401"/>
    <mergeCell ref="O401:P401"/>
    <mergeCell ref="R401:AD401"/>
    <mergeCell ref="D402:D406"/>
    <mergeCell ref="E402:AD406"/>
    <mergeCell ref="B407:B421"/>
    <mergeCell ref="C407:F407"/>
    <mergeCell ref="H407:AC407"/>
    <mergeCell ref="C408:F408"/>
    <mergeCell ref="I408:N408"/>
    <mergeCell ref="O408:V408"/>
    <mergeCell ref="W408:AD408"/>
    <mergeCell ref="C409:F412"/>
    <mergeCell ref="I410:K410"/>
    <mergeCell ref="L410:AD410"/>
    <mergeCell ref="I411:J411"/>
    <mergeCell ref="L411:AC411"/>
    <mergeCell ref="G412:AD412"/>
    <mergeCell ref="C413:C421"/>
    <mergeCell ref="D413:F413"/>
    <mergeCell ref="H413:AC413"/>
    <mergeCell ref="I414:K414"/>
    <mergeCell ref="H1:K1"/>
    <mergeCell ref="H4:K4"/>
    <mergeCell ref="L1:AD1"/>
    <mergeCell ref="L4:AD4"/>
    <mergeCell ref="C235:AD235"/>
    <mergeCell ref="A388:AD388"/>
    <mergeCell ref="B391:AD391"/>
    <mergeCell ref="B392:B406"/>
    <mergeCell ref="C392:F392"/>
    <mergeCell ref="H392:AC392"/>
    <mergeCell ref="C393:F393"/>
    <mergeCell ref="I393:N393"/>
    <mergeCell ref="O393:V393"/>
    <mergeCell ref="W393:AD393"/>
    <mergeCell ref="C394:F397"/>
    <mergeCell ref="I395:K395"/>
    <mergeCell ref="L395:AD395"/>
    <mergeCell ref="I396:J396"/>
    <mergeCell ref="L396:AC396"/>
    <mergeCell ref="G397:AD397"/>
    <mergeCell ref="C398:C406"/>
    <mergeCell ref="D398:F398"/>
    <mergeCell ref="D225:AD229"/>
    <mergeCell ref="C188:F188"/>
    <mergeCell ref="H188:AC188"/>
    <mergeCell ref="C189:F189"/>
    <mergeCell ref="G189:I189"/>
    <mergeCell ref="J189:L189"/>
    <mergeCell ref="M189:N189"/>
    <mergeCell ref="O189:AD189"/>
    <mergeCell ref="B221:B229"/>
    <mergeCell ref="W222:AC222"/>
    <mergeCell ref="L182:M182"/>
    <mergeCell ref="O182:P182"/>
    <mergeCell ref="J184:L184"/>
    <mergeCell ref="M184:N184"/>
    <mergeCell ref="O184:AD184"/>
    <mergeCell ref="C212:F212"/>
    <mergeCell ref="H212:AC212"/>
    <mergeCell ref="T181:V181"/>
    <mergeCell ref="R215:AD215"/>
    <mergeCell ref="C216:C220"/>
    <mergeCell ref="D216:AD220"/>
    <mergeCell ref="I213:K213"/>
    <mergeCell ref="N213:Q213"/>
    <mergeCell ref="T213:V213"/>
    <mergeCell ref="W213:AC213"/>
    <mergeCell ref="C214:F214"/>
    <mergeCell ref="H214:AC214"/>
    <mergeCell ref="C215:F215"/>
    <mergeCell ref="G215:H215"/>
    <mergeCell ref="O215:P215"/>
    <mergeCell ref="L187:M187"/>
    <mergeCell ref="O187:P187"/>
    <mergeCell ref="R187:AD187"/>
    <mergeCell ref="I204:K204"/>
    <mergeCell ref="C207:C211"/>
    <mergeCell ref="D207:AD211"/>
    <mergeCell ref="C169:AD169"/>
    <mergeCell ref="I176:K176"/>
    <mergeCell ref="N176:Q176"/>
    <mergeCell ref="T176:V176"/>
    <mergeCell ref="W176:AC176"/>
    <mergeCell ref="C177:F177"/>
    <mergeCell ref="G177:H177"/>
    <mergeCell ref="I177:J177"/>
    <mergeCell ref="B203:B211"/>
    <mergeCell ref="C203:F203"/>
    <mergeCell ref="H203:AC203"/>
    <mergeCell ref="C204:F204"/>
    <mergeCell ref="C150:AD150"/>
    <mergeCell ref="N204:Q204"/>
    <mergeCell ref="T204:V204"/>
    <mergeCell ref="W204:AC204"/>
    <mergeCell ref="C205:F205"/>
    <mergeCell ref="H205:AC205"/>
    <mergeCell ref="C206:F206"/>
    <mergeCell ref="G206:H206"/>
    <mergeCell ref="I206:J206"/>
    <mergeCell ref="L206:M206"/>
    <mergeCell ref="O206:P206"/>
    <mergeCell ref="R206:AD206"/>
    <mergeCell ref="H156:AC156"/>
    <mergeCell ref="B157:F158"/>
    <mergeCell ref="I157:AD157"/>
    <mergeCell ref="I158:AD158"/>
    <mergeCell ref="B156:F156"/>
    <mergeCell ref="W181:AC181"/>
    <mergeCell ref="C182:F182"/>
    <mergeCell ref="G182:H182"/>
    <mergeCell ref="B159:F161"/>
    <mergeCell ref="I159:P159"/>
    <mergeCell ref="I160:K160"/>
    <mergeCell ref="L160:AD160"/>
    <mergeCell ref="I161:J161"/>
    <mergeCell ref="L161:AC161"/>
    <mergeCell ref="L177:M177"/>
    <mergeCell ref="O177:P177"/>
    <mergeCell ref="R177:AD177"/>
    <mergeCell ref="B162:F162"/>
    <mergeCell ref="G162:AD162"/>
    <mergeCell ref="C130:AD130"/>
    <mergeCell ref="D139:AD139"/>
    <mergeCell ref="B140:E140"/>
    <mergeCell ref="C141:AD141"/>
    <mergeCell ref="C142:AD142"/>
    <mergeCell ref="C143:AD143"/>
    <mergeCell ref="B146:F146"/>
    <mergeCell ref="I146:N146"/>
    <mergeCell ref="Q146:V146"/>
    <mergeCell ref="Y146:AD146"/>
    <mergeCell ref="B147:F147"/>
    <mergeCell ref="I147:R147"/>
    <mergeCell ref="U147:AD147"/>
    <mergeCell ref="B148:E148"/>
    <mergeCell ref="C149:AD149"/>
    <mergeCell ref="C138:AD138"/>
    <mergeCell ref="B172:AD172"/>
    <mergeCell ref="J173:L173"/>
    <mergeCell ref="C133:AD133"/>
    <mergeCell ref="C167:AD167"/>
    <mergeCell ref="C168:AD168"/>
    <mergeCell ref="B124:B128"/>
    <mergeCell ref="H124:AC124"/>
    <mergeCell ref="I125:K125"/>
    <mergeCell ref="N125:Q125"/>
    <mergeCell ref="T125:V125"/>
    <mergeCell ref="W125:AC125"/>
    <mergeCell ref="C127:F127"/>
    <mergeCell ref="H127:AC127"/>
    <mergeCell ref="C128:F128"/>
    <mergeCell ref="G128:I128"/>
    <mergeCell ref="J128:L128"/>
    <mergeCell ref="O128:AD128"/>
    <mergeCell ref="C126:F126"/>
    <mergeCell ref="G126:H126"/>
    <mergeCell ref="I126:J126"/>
    <mergeCell ref="L126:M126"/>
    <mergeCell ref="O126:P126"/>
    <mergeCell ref="R126:AD126"/>
    <mergeCell ref="C124:F124"/>
    <mergeCell ref="C125:F125"/>
    <mergeCell ref="B114:B118"/>
    <mergeCell ref="G116:H116"/>
    <mergeCell ref="I116:J116"/>
    <mergeCell ref="L116:M116"/>
    <mergeCell ref="O116:P116"/>
    <mergeCell ref="R116:AD116"/>
    <mergeCell ref="H117:AC117"/>
    <mergeCell ref="C118:F118"/>
    <mergeCell ref="G118:I118"/>
    <mergeCell ref="J118:L118"/>
    <mergeCell ref="O118:AD118"/>
    <mergeCell ref="C114:F114"/>
    <mergeCell ref="H114:AC114"/>
    <mergeCell ref="C115:F115"/>
    <mergeCell ref="I115:K115"/>
    <mergeCell ref="N115:Q115"/>
    <mergeCell ref="T115:V115"/>
    <mergeCell ref="W115:AC115"/>
    <mergeCell ref="B119:B123"/>
    <mergeCell ref="C119:F119"/>
    <mergeCell ref="H119:AC119"/>
    <mergeCell ref="C120:F120"/>
    <mergeCell ref="I120:K120"/>
    <mergeCell ref="N120:Q120"/>
    <mergeCell ref="T120:V120"/>
    <mergeCell ref="W120:AC120"/>
    <mergeCell ref="C121:F121"/>
    <mergeCell ref="G121:H121"/>
    <mergeCell ref="I121:J121"/>
    <mergeCell ref="L121:M121"/>
    <mergeCell ref="O121:P121"/>
    <mergeCell ref="R121:AD121"/>
    <mergeCell ref="C122:F122"/>
    <mergeCell ref="H122:AC122"/>
    <mergeCell ref="G123:I123"/>
    <mergeCell ref="J123:L123"/>
    <mergeCell ref="O123:AD123"/>
    <mergeCell ref="C123:F123"/>
    <mergeCell ref="B109:B113"/>
    <mergeCell ref="C109:F109"/>
    <mergeCell ref="H109:AC109"/>
    <mergeCell ref="C110:F110"/>
    <mergeCell ref="I110:K110"/>
    <mergeCell ref="N110:Q110"/>
    <mergeCell ref="T110:V110"/>
    <mergeCell ref="W110:AC110"/>
    <mergeCell ref="C111:F111"/>
    <mergeCell ref="G111:H111"/>
    <mergeCell ref="I111:J111"/>
    <mergeCell ref="L111:M111"/>
    <mergeCell ref="O111:P111"/>
    <mergeCell ref="R111:AD111"/>
    <mergeCell ref="C112:F112"/>
    <mergeCell ref="H112:AC112"/>
    <mergeCell ref="C113:F113"/>
    <mergeCell ref="G113:I113"/>
    <mergeCell ref="J113:L113"/>
    <mergeCell ref="O113:AD113"/>
    <mergeCell ref="C32:F32"/>
    <mergeCell ref="H32:AC32"/>
    <mergeCell ref="C33:F33"/>
    <mergeCell ref="G33:H33"/>
    <mergeCell ref="B104:B108"/>
    <mergeCell ref="C104:F104"/>
    <mergeCell ref="H104:AC104"/>
    <mergeCell ref="I105:K105"/>
    <mergeCell ref="N105:Q105"/>
    <mergeCell ref="T105:V105"/>
    <mergeCell ref="W105:AC105"/>
    <mergeCell ref="G106:H106"/>
    <mergeCell ref="I106:J106"/>
    <mergeCell ref="L106:M106"/>
    <mergeCell ref="O106:P106"/>
    <mergeCell ref="R106:AD106"/>
    <mergeCell ref="G108:I108"/>
    <mergeCell ref="J108:L108"/>
    <mergeCell ref="O108:AD108"/>
    <mergeCell ref="C105:F105"/>
    <mergeCell ref="C106:F106"/>
    <mergeCell ref="C107:F107"/>
    <mergeCell ref="H107:AC107"/>
    <mergeCell ref="C108:F108"/>
    <mergeCell ref="C71:F71"/>
    <mergeCell ref="H71:AC71"/>
    <mergeCell ref="C72:F72"/>
    <mergeCell ref="G72:H72"/>
    <mergeCell ref="I72:J72"/>
    <mergeCell ref="L72:M72"/>
    <mergeCell ref="O72:P72"/>
    <mergeCell ref="R72:AD72"/>
    <mergeCell ref="B12:B20"/>
    <mergeCell ref="C12:F12"/>
    <mergeCell ref="H12:AC12"/>
    <mergeCell ref="C13:F13"/>
    <mergeCell ref="I13:K13"/>
    <mergeCell ref="N13:Q13"/>
    <mergeCell ref="T13:V13"/>
    <mergeCell ref="W13:AC13"/>
    <mergeCell ref="C34:C38"/>
    <mergeCell ref="D34:AD38"/>
    <mergeCell ref="B39:B47"/>
    <mergeCell ref="C39:F39"/>
    <mergeCell ref="H39:AC39"/>
    <mergeCell ref="C40:F40"/>
    <mergeCell ref="I40:K40"/>
    <mergeCell ref="N40:Q40"/>
    <mergeCell ref="T40:V40"/>
    <mergeCell ref="W40:AC40"/>
    <mergeCell ref="C41:F41"/>
    <mergeCell ref="H41:AC41"/>
    <mergeCell ref="C42:F42"/>
    <mergeCell ref="G42:H42"/>
    <mergeCell ref="I42:J42"/>
    <mergeCell ref="L42:M42"/>
    <mergeCell ref="O42:P42"/>
    <mergeCell ref="R42:AD42"/>
    <mergeCell ref="C43:C47"/>
    <mergeCell ref="D43:AD47"/>
    <mergeCell ref="B30:B38"/>
    <mergeCell ref="C30:F30"/>
    <mergeCell ref="H30:AC30"/>
    <mergeCell ref="C31:F31"/>
    <mergeCell ref="B21:B29"/>
    <mergeCell ref="C21:F21"/>
    <mergeCell ref="H21:AC21"/>
    <mergeCell ref="C22:F22"/>
    <mergeCell ref="I22:K22"/>
    <mergeCell ref="N22:Q22"/>
    <mergeCell ref="T22:V22"/>
    <mergeCell ref="W22:AC22"/>
    <mergeCell ref="C23:F23"/>
    <mergeCell ref="H23:AC23"/>
    <mergeCell ref="C24:F24"/>
    <mergeCell ref="G24:H24"/>
    <mergeCell ref="I24:J24"/>
    <mergeCell ref="L24:M24"/>
    <mergeCell ref="O24:P24"/>
    <mergeCell ref="R24:AD24"/>
    <mergeCell ref="C25:C29"/>
    <mergeCell ref="D25:AD29"/>
    <mergeCell ref="B175:B179"/>
    <mergeCell ref="C175:F175"/>
    <mergeCell ref="H175:AC175"/>
    <mergeCell ref="C176:F176"/>
    <mergeCell ref="C178:F178"/>
    <mergeCell ref="H178:AC178"/>
    <mergeCell ref="C179:F179"/>
    <mergeCell ref="G179:I179"/>
    <mergeCell ref="L263:M263"/>
    <mergeCell ref="O263:P263"/>
    <mergeCell ref="B180:B184"/>
    <mergeCell ref="C180:F180"/>
    <mergeCell ref="H180:AC180"/>
    <mergeCell ref="C181:F181"/>
    <mergeCell ref="I181:K181"/>
    <mergeCell ref="N181:Q181"/>
    <mergeCell ref="M179:N179"/>
    <mergeCell ref="O179:AD179"/>
    <mergeCell ref="R182:AD182"/>
    <mergeCell ref="C183:F183"/>
    <mergeCell ref="H183:AC183"/>
    <mergeCell ref="C184:F184"/>
    <mergeCell ref="G184:I184"/>
    <mergeCell ref="G187:H187"/>
    <mergeCell ref="J179:L179"/>
    <mergeCell ref="I182:J182"/>
    <mergeCell ref="C221:F221"/>
    <mergeCell ref="H221:AC221"/>
    <mergeCell ref="C222:F222"/>
    <mergeCell ref="I222:K222"/>
    <mergeCell ref="N222:Q222"/>
    <mergeCell ref="T222:V222"/>
    <mergeCell ref="C223:F223"/>
    <mergeCell ref="H223:AC223"/>
    <mergeCell ref="C224:F224"/>
    <mergeCell ref="G224:H224"/>
    <mergeCell ref="I224:J224"/>
    <mergeCell ref="L224:M224"/>
    <mergeCell ref="O224:P224"/>
    <mergeCell ref="R224:AD224"/>
    <mergeCell ref="C14:F14"/>
    <mergeCell ref="H14:AC14"/>
    <mergeCell ref="C15:F15"/>
    <mergeCell ref="G15:H15"/>
    <mergeCell ref="I15:J15"/>
    <mergeCell ref="L15:M15"/>
    <mergeCell ref="O15:P15"/>
    <mergeCell ref="R15:AD15"/>
    <mergeCell ref="I33:J33"/>
    <mergeCell ref="L33:M33"/>
    <mergeCell ref="O33:P33"/>
    <mergeCell ref="R33:AD33"/>
    <mergeCell ref="C16:C20"/>
    <mergeCell ref="D16:AD20"/>
    <mergeCell ref="I31:K31"/>
    <mergeCell ref="N31:Q31"/>
    <mergeCell ref="T31:V31"/>
    <mergeCell ref="W31:AC31"/>
    <mergeCell ref="B48:E48"/>
    <mergeCell ref="C49:AD49"/>
    <mergeCell ref="C50:AD50"/>
    <mergeCell ref="C51:AD51"/>
    <mergeCell ref="C52:AD52"/>
    <mergeCell ref="W70:AC70"/>
    <mergeCell ref="C353:F353"/>
    <mergeCell ref="C324:F324"/>
    <mergeCell ref="H324:AC324"/>
    <mergeCell ref="C325:F325"/>
    <mergeCell ref="B329:B333"/>
    <mergeCell ref="C329:F329"/>
    <mergeCell ref="H329:AC329"/>
    <mergeCell ref="C330:F330"/>
    <mergeCell ref="I330:K330"/>
    <mergeCell ref="N330:Q330"/>
    <mergeCell ref="T330:V330"/>
    <mergeCell ref="W330:AC330"/>
    <mergeCell ref="C331:F331"/>
    <mergeCell ref="G331:H331"/>
    <mergeCell ref="O260:AD260"/>
    <mergeCell ref="L331:M331"/>
    <mergeCell ref="O331:P331"/>
    <mergeCell ref="B322:I322"/>
    <mergeCell ref="J322:L322"/>
    <mergeCell ref="M322:O322"/>
    <mergeCell ref="P322:AD322"/>
    <mergeCell ref="B323:F323"/>
    <mergeCell ref="J260:L260"/>
    <mergeCell ref="N262:Q262"/>
    <mergeCell ref="C267:F267"/>
    <mergeCell ref="I267:K267"/>
    <mergeCell ref="C277:F277"/>
    <mergeCell ref="R331:AD331"/>
    <mergeCell ref="G336:H336"/>
    <mergeCell ref="I336:J336"/>
    <mergeCell ref="L336:M336"/>
    <mergeCell ref="O336:P336"/>
    <mergeCell ref="U255:AD255"/>
    <mergeCell ref="C262:F262"/>
    <mergeCell ref="I262:K262"/>
    <mergeCell ref="B353:B361"/>
    <mergeCell ref="H353:AC353"/>
    <mergeCell ref="I354:K354"/>
    <mergeCell ref="N354:Q354"/>
    <mergeCell ref="T354:V354"/>
    <mergeCell ref="W354:AC354"/>
    <mergeCell ref="H355:AC355"/>
    <mergeCell ref="C317:AD317"/>
    <mergeCell ref="T262:V262"/>
    <mergeCell ref="W262:AC262"/>
    <mergeCell ref="C263:F263"/>
    <mergeCell ref="G263:H263"/>
    <mergeCell ref="I263:J263"/>
    <mergeCell ref="C265:F265"/>
    <mergeCell ref="G265:I265"/>
    <mergeCell ref="J265:L265"/>
    <mergeCell ref="M265:N265"/>
    <mergeCell ref="O265:AD265"/>
    <mergeCell ref="R263:AD263"/>
    <mergeCell ref="C264:F264"/>
    <mergeCell ref="H264:AC264"/>
    <mergeCell ref="C354:F354"/>
    <mergeCell ref="B255:F255"/>
    <mergeCell ref="I255:M255"/>
    <mergeCell ref="P255:T255"/>
    <mergeCell ref="N335:Q335"/>
    <mergeCell ref="T335:V335"/>
    <mergeCell ref="W335:AC335"/>
    <mergeCell ref="C355:F355"/>
    <mergeCell ref="I331:J331"/>
    <mergeCell ref="B11:AD11"/>
    <mergeCell ref="L2:AD2"/>
    <mergeCell ref="L3:AD3"/>
    <mergeCell ref="B261:B265"/>
    <mergeCell ref="C261:F261"/>
    <mergeCell ref="H261:AC261"/>
    <mergeCell ref="H3:K3"/>
    <mergeCell ref="H2:K2"/>
    <mergeCell ref="C196:AD196"/>
    <mergeCell ref="B190:E190"/>
    <mergeCell ref="C116:F116"/>
    <mergeCell ref="I174:M174"/>
    <mergeCell ref="A152:AD152"/>
    <mergeCell ref="B174:F174"/>
    <mergeCell ref="C135:AD135"/>
    <mergeCell ref="N5:Q5"/>
    <mergeCell ref="R5:AD5"/>
    <mergeCell ref="A8:AD8"/>
    <mergeCell ref="C117:F117"/>
    <mergeCell ref="M173:O173"/>
    <mergeCell ref="B173:I173"/>
    <mergeCell ref="R53:AD53"/>
    <mergeCell ref="B129:E129"/>
    <mergeCell ref="B247:F247"/>
    <mergeCell ref="G247:AD247"/>
    <mergeCell ref="P173:AD173"/>
    <mergeCell ref="P174:T174"/>
    <mergeCell ref="U174:AD174"/>
    <mergeCell ref="C131:AD131"/>
    <mergeCell ref="B244:F246"/>
    <mergeCell ref="I244:P244"/>
    <mergeCell ref="I245:K245"/>
    <mergeCell ref="L245:AD245"/>
    <mergeCell ref="I246:J246"/>
    <mergeCell ref="L246:AC246"/>
    <mergeCell ref="B163:E163"/>
    <mergeCell ref="C132:AD132"/>
    <mergeCell ref="C164:AD164"/>
    <mergeCell ref="C165:AD165"/>
    <mergeCell ref="C166:AD166"/>
    <mergeCell ref="B230:E230"/>
    <mergeCell ref="C231:AD231"/>
    <mergeCell ref="C232:AD232"/>
    <mergeCell ref="C134:AD134"/>
    <mergeCell ref="C233:AD233"/>
    <mergeCell ref="C234:AD234"/>
    <mergeCell ref="C236:AD236"/>
    <mergeCell ref="B185:B189"/>
    <mergeCell ref="C185:F185"/>
    <mergeCell ref="H185:AC185"/>
    <mergeCell ref="C186:F186"/>
    <mergeCell ref="I186:K186"/>
    <mergeCell ref="N186:Q186"/>
    <mergeCell ref="T186:V186"/>
    <mergeCell ref="W186:AC186"/>
    <mergeCell ref="C187:F187"/>
    <mergeCell ref="C213:F213"/>
    <mergeCell ref="B212:B220"/>
    <mergeCell ref="C225:C229"/>
    <mergeCell ref="I187:J187"/>
    <mergeCell ref="C198:AD198"/>
    <mergeCell ref="I215:J215"/>
    <mergeCell ref="L215:M215"/>
    <mergeCell ref="N257:Q257"/>
    <mergeCell ref="T257:V257"/>
    <mergeCell ref="W257:AC257"/>
    <mergeCell ref="C258:F258"/>
    <mergeCell ref="G258:H258"/>
    <mergeCell ref="I258:J258"/>
    <mergeCell ref="L258:M258"/>
    <mergeCell ref="O258:P258"/>
    <mergeCell ref="R258:AD258"/>
    <mergeCell ref="H287:AC287"/>
    <mergeCell ref="C288:F288"/>
    <mergeCell ref="G288:H288"/>
    <mergeCell ref="I288:J288"/>
    <mergeCell ref="B248:E248"/>
    <mergeCell ref="M260:N260"/>
    <mergeCell ref="A238:AD238"/>
    <mergeCell ref="C249:AD249"/>
    <mergeCell ref="B253:AD253"/>
    <mergeCell ref="B256:B260"/>
    <mergeCell ref="C256:F256"/>
    <mergeCell ref="H256:AC256"/>
    <mergeCell ref="C257:F257"/>
    <mergeCell ref="B275:AD275"/>
    <mergeCell ref="B276:B284"/>
    <mergeCell ref="I277:K277"/>
    <mergeCell ref="N277:Q277"/>
    <mergeCell ref="B254:I254"/>
    <mergeCell ref="J254:L254"/>
    <mergeCell ref="M254:O254"/>
    <mergeCell ref="P254:AD254"/>
    <mergeCell ref="C276:F276"/>
    <mergeCell ref="H276:AC276"/>
    <mergeCell ref="I356:J356"/>
    <mergeCell ref="C365:F365"/>
    <mergeCell ref="G365:H365"/>
    <mergeCell ref="L356:M356"/>
    <mergeCell ref="C356:F356"/>
    <mergeCell ref="B371:E371"/>
    <mergeCell ref="C372:AD372"/>
    <mergeCell ref="B362:B370"/>
    <mergeCell ref="C362:F362"/>
    <mergeCell ref="H362:AC362"/>
    <mergeCell ref="C363:F363"/>
    <mergeCell ref="I363:K363"/>
    <mergeCell ref="N363:Q363"/>
    <mergeCell ref="A6:AD6"/>
    <mergeCell ref="C197:AD197"/>
    <mergeCell ref="B202:AD202"/>
    <mergeCell ref="B103:AD103"/>
    <mergeCell ref="C191:AD191"/>
    <mergeCell ref="C192:AD192"/>
    <mergeCell ref="C193:AD193"/>
    <mergeCell ref="C194:AD194"/>
    <mergeCell ref="C195:AD195"/>
    <mergeCell ref="B241:F241"/>
    <mergeCell ref="H241:AC241"/>
    <mergeCell ref="B242:F243"/>
    <mergeCell ref="I242:AD242"/>
    <mergeCell ref="I243:AD243"/>
    <mergeCell ref="N53:Q53"/>
    <mergeCell ref="J328:L328"/>
    <mergeCell ref="M328:N328"/>
    <mergeCell ref="O328:AD328"/>
    <mergeCell ref="I257:K257"/>
    <mergeCell ref="I279:J279"/>
    <mergeCell ref="L279:M279"/>
    <mergeCell ref="O279:P279"/>
    <mergeCell ref="R279:AD279"/>
    <mergeCell ref="C280:C284"/>
    <mergeCell ref="D280:AD284"/>
    <mergeCell ref="C298:C302"/>
    <mergeCell ref="D298:AD302"/>
    <mergeCell ref="H285:AC285"/>
    <mergeCell ref="I286:K286"/>
    <mergeCell ref="N286:Q286"/>
    <mergeCell ref="T286:V286"/>
    <mergeCell ref="W286:AC286"/>
    <mergeCell ref="A375:AD375"/>
    <mergeCell ref="C340:AD340"/>
    <mergeCell ref="B339:E339"/>
    <mergeCell ref="B334:B338"/>
    <mergeCell ref="C332:F332"/>
    <mergeCell ref="H332:AC332"/>
    <mergeCell ref="C333:F333"/>
    <mergeCell ref="G333:I333"/>
    <mergeCell ref="J333:L333"/>
    <mergeCell ref="M333:N333"/>
    <mergeCell ref="O333:AD333"/>
    <mergeCell ref="R336:AD336"/>
    <mergeCell ref="C337:F337"/>
    <mergeCell ref="H337:AC337"/>
    <mergeCell ref="C338:F338"/>
    <mergeCell ref="G338:I338"/>
    <mergeCell ref="J338:L338"/>
    <mergeCell ref="D366:AD370"/>
    <mergeCell ref="G356:H356"/>
    <mergeCell ref="C259:F259"/>
    <mergeCell ref="H259:AC259"/>
    <mergeCell ref="C260:F260"/>
    <mergeCell ref="G260:I260"/>
    <mergeCell ref="C295:F295"/>
    <mergeCell ref="I295:K295"/>
    <mergeCell ref="N295:Q295"/>
    <mergeCell ref="T295:V295"/>
    <mergeCell ref="W295:AC295"/>
    <mergeCell ref="C296:F296"/>
    <mergeCell ref="H296:AC296"/>
    <mergeCell ref="C297:F297"/>
    <mergeCell ref="G297:H297"/>
    <mergeCell ref="I297:J297"/>
    <mergeCell ref="L297:M297"/>
    <mergeCell ref="O297:P297"/>
    <mergeCell ref="R297:AD297"/>
    <mergeCell ref="C278:F278"/>
    <mergeCell ref="H278:AC278"/>
    <mergeCell ref="C279:F279"/>
    <mergeCell ref="C285:F285"/>
    <mergeCell ref="C286:F286"/>
    <mergeCell ref="C287:F287"/>
    <mergeCell ref="T277:V277"/>
    <mergeCell ref="W277:AC277"/>
    <mergeCell ref="G279:H279"/>
    <mergeCell ref="O288:P288"/>
    <mergeCell ref="R288:AD288"/>
    <mergeCell ref="C289:C293"/>
    <mergeCell ref="D289:AD293"/>
    <mergeCell ref="C294:F294"/>
    <mergeCell ref="H294:AC294"/>
    <mergeCell ref="I311:AD311"/>
    <mergeCell ref="C269:F269"/>
    <mergeCell ref="H269:AC269"/>
    <mergeCell ref="C270:F270"/>
    <mergeCell ref="G270:I270"/>
    <mergeCell ref="J270:L270"/>
    <mergeCell ref="M270:N270"/>
    <mergeCell ref="O270:AD270"/>
    <mergeCell ref="B271:E271"/>
    <mergeCell ref="C272:AD272"/>
    <mergeCell ref="B266:B270"/>
    <mergeCell ref="C266:F266"/>
    <mergeCell ref="H266:AC266"/>
    <mergeCell ref="C268:F268"/>
    <mergeCell ref="G268:H268"/>
    <mergeCell ref="I268:J268"/>
    <mergeCell ref="L268:M268"/>
    <mergeCell ref="B285:B293"/>
    <mergeCell ref="B294:B302"/>
    <mergeCell ref="L288:M288"/>
    <mergeCell ref="B303:E303"/>
    <mergeCell ref="C304:AD304"/>
    <mergeCell ref="A306:AD306"/>
    <mergeCell ref="B309:F309"/>
    <mergeCell ref="H309:AC309"/>
    <mergeCell ref="B310:F311"/>
    <mergeCell ref="I310:AD310"/>
    <mergeCell ref="N267:Q267"/>
    <mergeCell ref="T267:V267"/>
    <mergeCell ref="W267:AC267"/>
    <mergeCell ref="O268:P268"/>
    <mergeCell ref="R268:AD268"/>
    <mergeCell ref="B312:F314"/>
    <mergeCell ref="I312:P312"/>
    <mergeCell ref="L313:AD313"/>
    <mergeCell ref="I314:J314"/>
    <mergeCell ref="L314:AC314"/>
    <mergeCell ref="B321:AD321"/>
    <mergeCell ref="B324:B328"/>
    <mergeCell ref="I325:K325"/>
    <mergeCell ref="N325:Q325"/>
    <mergeCell ref="T325:V325"/>
    <mergeCell ref="W325:AC325"/>
    <mergeCell ref="C326:F326"/>
    <mergeCell ref="G326:H326"/>
    <mergeCell ref="I326:J326"/>
    <mergeCell ref="L326:M326"/>
    <mergeCell ref="O326:P326"/>
    <mergeCell ref="R326:AD326"/>
    <mergeCell ref="C327:F327"/>
    <mergeCell ref="H327:AC327"/>
    <mergeCell ref="C328:F328"/>
    <mergeCell ref="U323:AD323"/>
    <mergeCell ref="I323:M323"/>
    <mergeCell ref="P323:T323"/>
    <mergeCell ref="G328:I328"/>
    <mergeCell ref="I313:K313"/>
    <mergeCell ref="B315:F315"/>
    <mergeCell ref="G315:AD315"/>
    <mergeCell ref="B316:E316"/>
    <mergeCell ref="B343:AD343"/>
    <mergeCell ref="B344:B352"/>
    <mergeCell ref="C344:F344"/>
    <mergeCell ref="H344:AC344"/>
    <mergeCell ref="C345:F345"/>
    <mergeCell ref="I345:K345"/>
    <mergeCell ref="N345:Q345"/>
    <mergeCell ref="T345:V345"/>
    <mergeCell ref="W345:AC345"/>
    <mergeCell ref="G347:H347"/>
    <mergeCell ref="I347:J347"/>
    <mergeCell ref="L347:M347"/>
    <mergeCell ref="O347:P347"/>
    <mergeCell ref="R347:AD347"/>
    <mergeCell ref="C348:C352"/>
    <mergeCell ref="D348:AD352"/>
    <mergeCell ref="C346:F346"/>
    <mergeCell ref="H346:AC346"/>
    <mergeCell ref="C347:F347"/>
    <mergeCell ref="M338:N338"/>
    <mergeCell ref="O338:AD338"/>
    <mergeCell ref="C334:F334"/>
    <mergeCell ref="H334:AC334"/>
    <mergeCell ref="C335:F335"/>
    <mergeCell ref="I335:K335"/>
    <mergeCell ref="C336:F336"/>
    <mergeCell ref="C379:AD380"/>
    <mergeCell ref="D381:AD381"/>
    <mergeCell ref="H398:AC398"/>
    <mergeCell ref="I399:K399"/>
    <mergeCell ref="N399:Q399"/>
    <mergeCell ref="T399:V399"/>
    <mergeCell ref="W399:AC399"/>
    <mergeCell ref="D400:F400"/>
    <mergeCell ref="H400:AC400"/>
    <mergeCell ref="D401:F401"/>
    <mergeCell ref="G401:H401"/>
    <mergeCell ref="I401:J401"/>
    <mergeCell ref="T363:V363"/>
    <mergeCell ref="W363:AC363"/>
    <mergeCell ref="C364:F364"/>
    <mergeCell ref="H364:AC364"/>
    <mergeCell ref="O356:P356"/>
    <mergeCell ref="R356:AD356"/>
    <mergeCell ref="C357:C361"/>
    <mergeCell ref="D357:AD361"/>
    <mergeCell ref="I365:J365"/>
    <mergeCell ref="L365:M365"/>
    <mergeCell ref="O365:P365"/>
    <mergeCell ref="R365:AD365"/>
    <mergeCell ref="C366:C370"/>
    <mergeCell ref="D382:AD383"/>
    <mergeCell ref="B384:E384"/>
    <mergeCell ref="C385:AD385"/>
    <mergeCell ref="C386:AD386"/>
    <mergeCell ref="A54:AD54"/>
    <mergeCell ref="A56:AD56"/>
    <mergeCell ref="B59:AD59"/>
    <mergeCell ref="B60:B68"/>
    <mergeCell ref="C60:F60"/>
    <mergeCell ref="H60:AC60"/>
    <mergeCell ref="C61:F61"/>
    <mergeCell ref="I61:K61"/>
    <mergeCell ref="N61:Q61"/>
    <mergeCell ref="T61:V61"/>
    <mergeCell ref="W61:AC61"/>
    <mergeCell ref="C62:F62"/>
    <mergeCell ref="H62:AC62"/>
    <mergeCell ref="C63:F63"/>
    <mergeCell ref="G63:H63"/>
    <mergeCell ref="I63:J63"/>
    <mergeCell ref="L63:M63"/>
    <mergeCell ref="O63:P63"/>
    <mergeCell ref="R63:AD63"/>
    <mergeCell ref="C64:C68"/>
    <mergeCell ref="D64:AD68"/>
    <mergeCell ref="B69:B77"/>
    <mergeCell ref="C69:F69"/>
    <mergeCell ref="H69:AC69"/>
    <mergeCell ref="C70:F70"/>
    <mergeCell ref="I70:K70"/>
    <mergeCell ref="N70:Q70"/>
    <mergeCell ref="T70:V70"/>
    <mergeCell ref="C73:C77"/>
    <mergeCell ref="D73:AD77"/>
    <mergeCell ref="B78:B86"/>
    <mergeCell ref="C78:F78"/>
    <mergeCell ref="H78:AC78"/>
    <mergeCell ref="C79:F79"/>
    <mergeCell ref="I79:K79"/>
    <mergeCell ref="N79:Q79"/>
    <mergeCell ref="T79:V79"/>
    <mergeCell ref="W79:AC79"/>
    <mergeCell ref="C80:F80"/>
    <mergeCell ref="H80:AC80"/>
    <mergeCell ref="C81:F81"/>
    <mergeCell ref="G81:H81"/>
    <mergeCell ref="I81:J81"/>
    <mergeCell ref="L81:M81"/>
    <mergeCell ref="O81:P81"/>
    <mergeCell ref="R81:AD81"/>
    <mergeCell ref="C82:C86"/>
    <mergeCell ref="D82:AD86"/>
    <mergeCell ref="B96:E96"/>
    <mergeCell ref="C97:AD97"/>
    <mergeCell ref="C98:AD98"/>
    <mergeCell ref="C99:AD99"/>
    <mergeCell ref="C100:AD100"/>
    <mergeCell ref="B87:B95"/>
    <mergeCell ref="C87:F87"/>
    <mergeCell ref="H87:AC87"/>
    <mergeCell ref="C88:F88"/>
    <mergeCell ref="I88:K88"/>
    <mergeCell ref="N88:Q88"/>
    <mergeCell ref="T88:V88"/>
    <mergeCell ref="W88:AC88"/>
    <mergeCell ref="C89:F89"/>
    <mergeCell ref="H89:AC89"/>
    <mergeCell ref="C90:F90"/>
    <mergeCell ref="G90:H90"/>
    <mergeCell ref="I90:J90"/>
    <mergeCell ref="L90:M90"/>
    <mergeCell ref="O90:P90"/>
    <mergeCell ref="R90:AD90"/>
    <mergeCell ref="C91:C95"/>
    <mergeCell ref="D91:AD95"/>
    <mergeCell ref="B458:B462"/>
    <mergeCell ref="C458:AC462"/>
    <mergeCell ref="B463:E463"/>
    <mergeCell ref="C464:AD464"/>
    <mergeCell ref="C465:AD465"/>
    <mergeCell ref="C466:AD466"/>
    <mergeCell ref="C467:AD467"/>
    <mergeCell ref="B451:AD451"/>
    <mergeCell ref="B453:AC453"/>
    <mergeCell ref="B454:E454"/>
    <mergeCell ref="G454:AB454"/>
    <mergeCell ref="B455:E455"/>
    <mergeCell ref="H455:J455"/>
    <mergeCell ref="M455:P455"/>
    <mergeCell ref="S455:U455"/>
    <mergeCell ref="V455:AB455"/>
    <mergeCell ref="B456:E456"/>
    <mergeCell ref="G456:AB456"/>
    <mergeCell ref="B457:E457"/>
    <mergeCell ref="F457:G457"/>
    <mergeCell ref="H457:I457"/>
    <mergeCell ref="K457:L457"/>
    <mergeCell ref="N457:O457"/>
    <mergeCell ref="Q457:AC457"/>
  </mergeCells>
  <phoneticPr fontId="2"/>
  <dataValidations count="2">
    <dataValidation type="list" allowBlank="1" showInputMessage="1" showErrorMessage="1" sqref="G177:H177 G182:H182 G187:H187 G258:H258 G263:H263 G268:H268 G279:H279 G288:H288 G297:H297 G326:H326 G331:H331 G336:H336 G365:H365 G347:H347 G356:H356 G15:H15 G33:H33 G42:H42 G24:H24 G106:H106 G111:H111 G116:H116 G121:H121 G224:H224 G206:H206 G215:H215 G126:H126 G63:H63 G81:H81 G90:H90 G72:H72 G508:H508 IM508:IN508 SI508:SJ508 ACE508:ACF508 AMA508:AMB508 AVW508:AVX508 BFS508:BFT508 BPO508:BPP508 BZK508:BZL508 CJG508:CJH508 CTC508:CTD508 DCY508:DCZ508 DMU508:DMV508 DWQ508:DWR508 EGM508:EGN508 EQI508:EQJ508 FAE508:FAF508 FKA508:FKB508 FTW508:FTX508 GDS508:GDT508 GNO508:GNP508 GXK508:GXL508 HHG508:HHH508 HRC508:HRD508 IAY508:IAZ508 IKU508:IKV508 IUQ508:IUR508 JEM508:JEN508 JOI508:JOJ508 JYE508:JYF508 KIA508:KIB508 KRW508:KRX508 LBS508:LBT508 LLO508:LLP508 LVK508:LVL508 MFG508:MFH508 MPC508:MPD508 MYY508:MYZ508 NIU508:NIV508 NSQ508:NSR508 OCM508:OCN508 OMI508:OMJ508 OWE508:OWF508 PGA508:PGB508 PPW508:PPX508 PZS508:PZT508 QJO508:QJP508 QTK508:QTL508 RDG508:RDH508 RNC508:RND508 RWY508:RWZ508 SGU508:SGV508 SQQ508:SQR508 TAM508:TAN508 TKI508:TKJ508 TUE508:TUF508 UEA508:UEB508 UNW508:UNX508 UXS508:UXT508 VHO508:VHP508 VRK508:VRL508 WBG508:WBH508 WLC508:WLD508 WUY508:WUZ508 G474:H474 IM474:IN474 SI474:SJ474 ACE474:ACF474 AMA474:AMB474 AVW474:AVX474 BFS474:BFT474 BPO474:BPP474 BZK474:BZL474 CJG474:CJH474 CTC474:CTD474 DCY474:DCZ474 DMU474:DMV474 DWQ474:DWR474 EGM474:EGN474 EQI474:EQJ474 FAE474:FAF474 FKA474:FKB474 FTW474:FTX474 GDS474:GDT474 GNO474:GNP474 GXK474:GXL474 HHG474:HHH474 HRC474:HRD474 IAY474:IAZ474 IKU474:IKV474 IUQ474:IUR474 JEM474:JEN474 JOI474:JOJ474 JYE474:JYF474 KIA474:KIB474 KRW474:KRX474 LBS474:LBT474 LLO474:LLP474 LVK474:LVL474 MFG474:MFH474 MPC474:MPD474 MYY474:MYZ474 NIU474:NIV474 NSQ474:NSR474 OCM474:OCN474 OMI474:OMJ474 OWE474:OWF474 PGA474:PGB474 PPW474:PPX474 PZS474:PZT474 QJO474:QJP474 QTK474:QTL474 RDG474:RDH474 RNC474:RND474 RWY474:RWZ474 SGU474:SGV474 SQQ474:SQR474 TAM474:TAN474 TKI474:TKJ474 TUE474:TUF474 UEA474:UEB474 UNW474:UNX474 UXS474:UXT474 VHO474:VHP474 VRK474:VRL474 WBG474:WBH474 WLC474:WLD474 WUY474:WUZ474 G401:H401 IM401:IN401 SI401:SJ401 ACE401:ACF401 AMA401:AMB401 AVW401:AVX401 BFS401:BFT401 BPO401:BPP401 BZK401:BZL401 CJG401:CJH401 CTC401:CTD401 DCY401:DCZ401 DMU401:DMV401 DWQ401:DWR401 EGM401:EGN401 EQI401:EQJ401 FAE401:FAF401 FKA401:FKB401 FTW401:FTX401 GDS401:GDT401 GNO401:GNP401 GXK401:GXL401 HHG401:HHH401 HRC401:HRD401 IAY401:IAZ401 IKU401:IKV401 IUQ401:IUR401 JEM401:JEN401 JOI401:JOJ401 JYE401:JYF401 KIA401:KIB401 KRW401:KRX401 LBS401:LBT401 LLO401:LLP401 LVK401:LVL401 MFG401:MFH401 MPC401:MPD401 MYY401:MYZ401 NIU401:NIV401 NSQ401:NSR401 OCM401:OCN401 OMI401:OMJ401 OWE401:OWF401 PGA401:PGB401 PPW401:PPX401 PZS401:PZT401 QJO401:QJP401 QTK401:QTL401 RDG401:RDH401 RNC401:RND401 RWY401:RWZ401 SGU401:SGV401 SQQ401:SQR401 TAM401:TAN401 TKI401:TKJ401 TUE401:TUF401 UEA401:UEB401 UNW401:UNX401 UXS401:UXT401 VHO401:VHP401 VRK401:VRL401 WBG401:WBH401 WLC401:WLD401 WUY401:WUZ401 G416:H416 IM416:IN416 SI416:SJ416 ACE416:ACF416 AMA416:AMB416 AVW416:AVX416 BFS416:BFT416 BPO416:BPP416 BZK416:BZL416 CJG416:CJH416 CTC416:CTD416 DCY416:DCZ416 DMU416:DMV416 DWQ416:DWR416 EGM416:EGN416 EQI416:EQJ416 FAE416:FAF416 FKA416:FKB416 FTW416:FTX416 GDS416:GDT416 GNO416:GNP416 GXK416:GXL416 HHG416:HHH416 HRC416:HRD416 IAY416:IAZ416 IKU416:IKV416 IUQ416:IUR416 JEM416:JEN416 JOI416:JOJ416 JYE416:JYF416 KIA416:KIB416 KRW416:KRX416 LBS416:LBT416 LLO416:LLP416 LVK416:LVL416 MFG416:MFH416 MPC416:MPD416 MYY416:MYZ416 NIU416:NIV416 NSQ416:NSR416 OCM416:OCN416 OMI416:OMJ416 OWE416:OWF416 PGA416:PGB416 PPW416:PPX416 PZS416:PZT416 QJO416:QJP416 QTK416:QTL416 RDG416:RDH416 RNC416:RND416 RWY416:RWZ416 SGU416:SGV416 SQQ416:SQR416 TAM416:TAN416 TKI416:TKJ416 TUE416:TUF416 UEA416:UEB416 UNW416:UNX416 UXS416:UXT416 VHO416:VHP416 VRK416:VRL416 WBG416:WBH416 WLC416:WLD416 WUY416:WUZ416 G431:H431 IM431:IN431 SI431:SJ431 ACE431:ACF431 AMA431:AMB431 AVW431:AVX431 BFS431:BFT431 BPO431:BPP431 BZK431:BZL431 CJG431:CJH431 CTC431:CTD431 DCY431:DCZ431 DMU431:DMV431 DWQ431:DWR431 EGM431:EGN431 EQI431:EQJ431 FAE431:FAF431 FKA431:FKB431 FTW431:FTX431 GDS431:GDT431 GNO431:GNP431 GXK431:GXL431 HHG431:HHH431 HRC431:HRD431 IAY431:IAZ431 IKU431:IKV431 IUQ431:IUR431 JEM431:JEN431 JOI431:JOJ431 JYE431:JYF431 KIA431:KIB431 KRW431:KRX431 LBS431:LBT431 LLO431:LLP431 LVK431:LVL431 MFG431:MFH431 MPC431:MPD431 MYY431:MYZ431 NIU431:NIV431 NSQ431:NSR431 OCM431:OCN431 OMI431:OMJ431 OWE431:OWF431 PGA431:PGB431 PPW431:PPX431 PZS431:PZT431 QJO431:QJP431 QTK431:QTL431 RDG431:RDH431 RNC431:RND431 RWY431:RWZ431 SGU431:SGV431 SQQ431:SQR431 TAM431:TAN431 TKI431:TKJ431 TUE431:TUF431 UEA431:UEB431 UNW431:UNX431 UXS431:UXT431 VHO431:VHP431 VRK431:VRL431 WBG431:WBH431 WLC431:WLD431 WUY431:WUZ431 G494:H494 IM494:IN494 SI494:SJ494 ACE494:ACF494 AMA494:AMB494 AVW494:AVX494 BFS494:BFT494 BPO494:BPP494 BZK494:BZL494 CJG494:CJH494 CTC494:CTD494 DCY494:DCZ494 DMU494:DMV494 DWQ494:DWR494 EGM494:EGN494 EQI494:EQJ494 FAE494:FAF494 FKA494:FKB494 FTW494:FTX494 GDS494:GDT494 GNO494:GNP494 GXK494:GXL494 HHG494:HHH494 HRC494:HRD494 IAY494:IAZ494 IKU494:IKV494 IUQ494:IUR494 JEM494:JEN494 JOI494:JOJ494 JYE494:JYF494 KIA494:KIB494 KRW494:KRX494 LBS494:LBT494 LLO494:LLP494 LVK494:LVL494 MFG494:MFH494 MPC494:MPD494 MYY494:MYZ494 NIU494:NIV494 NSQ494:NSR494 OCM494:OCN494 OMI494:OMJ494 OWE494:OWF494 PGA494:PGB494 PPW494:PPX494 PZS494:PZT494 QJO494:QJP494 QTK494:QTL494 RDG494:RDH494 RNC494:RND494 RWY494:RWZ494 SGU494:SGV494 SQQ494:SQR494 TAM494:TAN494 TKI494:TKJ494 TUE494:TUF494 UEA494:UEB494 UNW494:UNX494 UXS494:UXT494 VHO494:VHP494 VRK494:VRL494 WBG494:WBH494 WLC494:WLD494 WUY494:WUZ494 G604:H604 IM604:IN604 SI604:SJ604 ACE604:ACF604 AMA604:AMB604 AVW604:AVX604 BFS604:BFT604 BPO604:BPP604 BZK604:BZL604 CJG604:CJH604 CTC604:CTD604 DCY604:DCZ604 DMU604:DMV604 DWQ604:DWR604 EGM604:EGN604 EQI604:EQJ604 FAE604:FAF604 FKA604:FKB604 FTW604:FTX604 GDS604:GDT604 GNO604:GNP604 GXK604:GXL604 HHG604:HHH604 HRC604:HRD604 IAY604:IAZ604 IKU604:IKV604 IUQ604:IUR604 JEM604:JEN604 JOI604:JOJ604 JYE604:JYF604 KIA604:KIB604 KRW604:KRX604 LBS604:LBT604 LLO604:LLP604 LVK604:LVL604 MFG604:MFH604 MPC604:MPD604 MYY604:MYZ604 NIU604:NIV604 NSQ604:NSR604 OCM604:OCN604 OMI604:OMJ604 OWE604:OWF604 PGA604:PGB604 PPW604:PPX604 PZS604:PZT604 QJO604:QJP604 QTK604:QTL604 RDG604:RDH604 RNC604:RND604 RWY604:RWZ604 SGU604:SGV604 SQQ604:SQR604 TAM604:TAN604 TKI604:TKJ604 TUE604:TUF604 UEA604:UEB604 UNW604:UNX604 UXS604:UXT604 VHO604:VHP604 VRK604:VRL604 WBG604:WBH604 WLC604:WLD604 WUY604:WUZ604 G530:H530 IM530:IN530 SI530:SJ530 ACE530:ACF530 AMA530:AMB530 AVW530:AVX530 BFS530:BFT530 BPO530:BPP530 BZK530:BZL530 CJG530:CJH530 CTC530:CTD530 DCY530:DCZ530 DMU530:DMV530 DWQ530:DWR530 EGM530:EGN530 EQI530:EQJ530 FAE530:FAF530 FKA530:FKB530 FTW530:FTX530 GDS530:GDT530 GNO530:GNP530 GXK530:GXL530 HHG530:HHH530 HRC530:HRD530 IAY530:IAZ530 IKU530:IKV530 IUQ530:IUR530 JEM530:JEN530 JOI530:JOJ530 JYE530:JYF530 KIA530:KIB530 KRW530:KRX530 LBS530:LBT530 LLO530:LLP530 LVK530:LVL530 MFG530:MFH530 MPC530:MPD530 MYY530:MYZ530 NIU530:NIV530 NSQ530:NSR530 OCM530:OCN530 OMI530:OMJ530 OWE530:OWF530 PGA530:PGB530 PPW530:PPX530 PZS530:PZT530 QJO530:QJP530 QTK530:QTL530 RDG530:RDH530 RNC530:RND530 RWY530:RWZ530 SGU530:SGV530 SQQ530:SQR530 TAM530:TAN530 TKI530:TKJ530 TUE530:TUF530 UEA530:UEB530 UNW530:UNX530 UXS530:UXT530 VHO530:VHP530 VRK530:VRL530 WBG530:WBH530 WLC530:WLD530 WUY530:WUZ530" xr:uid="{00000000-0002-0000-0200-000000000000}">
      <formula1>$AF$15:$AF$16</formula1>
    </dataValidation>
    <dataValidation type="list" allowBlank="1" showInputMessage="1" showErrorMessage="1" sqref="F457:G457 IL457:IM457 SH457:SI457 ACD457:ACE457 ALZ457:AMA457 AVV457:AVW457 BFR457:BFS457 BPN457:BPO457 BZJ457:BZK457 CJF457:CJG457 CTB457:CTC457 DCX457:DCY457 DMT457:DMU457 DWP457:DWQ457 EGL457:EGM457 EQH457:EQI457 FAD457:FAE457 FJZ457:FKA457 FTV457:FTW457 GDR457:GDS457 GNN457:GNO457 GXJ457:GXK457 HHF457:HHG457 HRB457:HRC457 IAX457:IAY457 IKT457:IKU457 IUP457:IUQ457 JEL457:JEM457 JOH457:JOI457 JYD457:JYE457 KHZ457:KIA457 KRV457:KRW457 LBR457:LBS457 LLN457:LLO457 LVJ457:LVK457 MFF457:MFG457 MPB457:MPC457 MYX457:MYY457 NIT457:NIU457 NSP457:NSQ457 OCL457:OCM457 OMH457:OMI457 OWD457:OWE457 PFZ457:PGA457 PPV457:PPW457 PZR457:PZS457 QJN457:QJO457 QTJ457:QTK457 RDF457:RDG457 RNB457:RNC457 RWX457:RWY457 SGT457:SGU457 SQP457:SQQ457 TAL457:TAM457 TKH457:TKI457 TUD457:TUE457 UDZ457:UEA457 UNV457:UNW457 UXR457:UXS457 VHN457:VHO457 VRJ457:VRK457 WBF457:WBG457 WLB457:WLC457 WUX457:WUY457" xr:uid="{4F6DA823-6595-4AB3-954E-0C7523EF90B3}">
      <formula1>"平成,令和"</formula1>
    </dataValidation>
  </dataValidations>
  <pageMargins left="0.6692913385826772" right="0.55118110236220474" top="0.59055118110236227" bottom="0.39370078740157483" header="0.31496062992125984" footer="0.31496062992125984"/>
  <pageSetup paperSize="9" scale="97" fitToHeight="0" orientation="portrait" r:id="rId1"/>
  <headerFooter>
    <oddHeader>&amp;L総合評価加算点等算出資料申請書&amp;R&amp;"ＭＳ ゴシック,標準"（用紙Ａ４）</oddHeader>
    <oddFooter>&amp;R&amp;P / &amp;N</oddFooter>
  </headerFooter>
  <rowBreaks count="19" manualBreakCount="19">
    <brk id="52" max="29" man="1"/>
    <brk id="100" max="29" man="1"/>
    <brk id="150" max="29" man="1"/>
    <brk id="169" max="16383" man="1"/>
    <brk id="199" max="29" man="1"/>
    <brk id="169" max="29" man="1"/>
    <brk id="236" max="29" man="1"/>
    <brk id="272" max="29" man="1"/>
    <brk id="304" max="29" man="1"/>
    <brk id="340" max="29" man="1"/>
    <brk id="373" max="29" man="1"/>
    <brk id="386" max="16383" man="1"/>
    <brk id="436" max="29" man="1"/>
    <brk id="447" max="29" man="1"/>
    <brk id="488" max="29" man="1"/>
    <brk id="519" max="29" man="1"/>
    <brk id="593" max="29" man="1"/>
    <brk id="641" max="16383" man="1"/>
    <brk id="671" max="29" man="1"/>
  </rowBreaks>
  <drawing r:id="rId2"/>
  <legacyDrawing r:id="rId3"/>
  <mc:AlternateContent xmlns:mc="http://schemas.openxmlformats.org/markup-compatibility/2006">
    <mc:Choice Requires="x14">
      <controls>
        <mc:AlternateContent xmlns:mc="http://schemas.openxmlformats.org/markup-compatibility/2006">
          <mc:Choice Requires="x14">
            <control shapeId="25503" r:id="rId4" name="Check Box 6047">
              <controlPr defaultSize="0" autoFill="0" autoLine="0" autoPict="0">
                <anchor moveWithCells="1" sizeWithCells="1">
                  <from>
                    <xdr:col>7</xdr:col>
                    <xdr:colOff>19050</xdr:colOff>
                    <xdr:row>156</xdr:row>
                    <xdr:rowOff>19050</xdr:rowOff>
                  </from>
                  <to>
                    <xdr:col>7</xdr:col>
                    <xdr:colOff>228600</xdr:colOff>
                    <xdr:row>156</xdr:row>
                    <xdr:rowOff>190500</xdr:rowOff>
                  </to>
                </anchor>
              </controlPr>
            </control>
          </mc:Choice>
        </mc:AlternateContent>
        <mc:AlternateContent xmlns:mc="http://schemas.openxmlformats.org/markup-compatibility/2006">
          <mc:Choice Requires="x14">
            <control shapeId="25504" r:id="rId5" name="Check Box 6048">
              <controlPr defaultSize="0" autoFill="0" autoLine="0" autoPict="0">
                <anchor moveWithCells="1" sizeWithCells="1">
                  <from>
                    <xdr:col>7</xdr:col>
                    <xdr:colOff>19050</xdr:colOff>
                    <xdr:row>157</xdr:row>
                    <xdr:rowOff>19050</xdr:rowOff>
                  </from>
                  <to>
                    <xdr:col>7</xdr:col>
                    <xdr:colOff>228600</xdr:colOff>
                    <xdr:row>157</xdr:row>
                    <xdr:rowOff>190500</xdr:rowOff>
                  </to>
                </anchor>
              </controlPr>
            </control>
          </mc:Choice>
        </mc:AlternateContent>
        <mc:AlternateContent xmlns:mc="http://schemas.openxmlformats.org/markup-compatibility/2006">
          <mc:Choice Requires="x14">
            <control shapeId="25505" r:id="rId6" name="Check Box 6049">
              <controlPr defaultSize="0" autoFill="0" autoLine="0" autoPict="0">
                <anchor moveWithCells="1" sizeWithCells="1">
                  <from>
                    <xdr:col>7</xdr:col>
                    <xdr:colOff>19050</xdr:colOff>
                    <xdr:row>158</xdr:row>
                    <xdr:rowOff>19050</xdr:rowOff>
                  </from>
                  <to>
                    <xdr:col>7</xdr:col>
                    <xdr:colOff>228600</xdr:colOff>
                    <xdr:row>158</xdr:row>
                    <xdr:rowOff>190500</xdr:rowOff>
                  </to>
                </anchor>
              </controlPr>
            </control>
          </mc:Choice>
        </mc:AlternateContent>
        <mc:AlternateContent xmlns:mc="http://schemas.openxmlformats.org/markup-compatibility/2006">
          <mc:Choice Requires="x14">
            <control shapeId="25507" r:id="rId7" name="Check Box 6051">
              <controlPr defaultSize="0" autoFill="0" autoLine="0" autoPict="0">
                <anchor moveWithCells="1" sizeWithCells="1">
                  <from>
                    <xdr:col>7</xdr:col>
                    <xdr:colOff>19050</xdr:colOff>
                    <xdr:row>159</xdr:row>
                    <xdr:rowOff>19050</xdr:rowOff>
                  </from>
                  <to>
                    <xdr:col>7</xdr:col>
                    <xdr:colOff>228600</xdr:colOff>
                    <xdr:row>159</xdr:row>
                    <xdr:rowOff>190500</xdr:rowOff>
                  </to>
                </anchor>
              </controlPr>
            </control>
          </mc:Choice>
        </mc:AlternateContent>
        <mc:AlternateContent xmlns:mc="http://schemas.openxmlformats.org/markup-compatibility/2006">
          <mc:Choice Requires="x14">
            <control shapeId="25508" r:id="rId8" name="Check Box 6052">
              <controlPr defaultSize="0" autoFill="0" autoLine="0" autoPict="0">
                <anchor moveWithCells="1" sizeWithCells="1">
                  <from>
                    <xdr:col>7</xdr:col>
                    <xdr:colOff>19050</xdr:colOff>
                    <xdr:row>160</xdr:row>
                    <xdr:rowOff>19050</xdr:rowOff>
                  </from>
                  <to>
                    <xdr:col>7</xdr:col>
                    <xdr:colOff>228600</xdr:colOff>
                    <xdr:row>160</xdr:row>
                    <xdr:rowOff>190500</xdr:rowOff>
                  </to>
                </anchor>
              </controlPr>
            </control>
          </mc:Choice>
        </mc:AlternateContent>
        <mc:AlternateContent xmlns:mc="http://schemas.openxmlformats.org/markup-compatibility/2006">
          <mc:Choice Requires="x14">
            <control shapeId="25509" r:id="rId9" name="Check Box 6053">
              <controlPr defaultSize="0" autoFill="0" autoLine="0" autoPict="0">
                <anchor moveWithCells="1" sizeWithCells="1">
                  <from>
                    <xdr:col>7</xdr:col>
                    <xdr:colOff>19050</xdr:colOff>
                    <xdr:row>175</xdr:row>
                    <xdr:rowOff>19050</xdr:rowOff>
                  </from>
                  <to>
                    <xdr:col>7</xdr:col>
                    <xdr:colOff>228600</xdr:colOff>
                    <xdr:row>175</xdr:row>
                    <xdr:rowOff>190500</xdr:rowOff>
                  </to>
                </anchor>
              </controlPr>
            </control>
          </mc:Choice>
        </mc:AlternateContent>
        <mc:AlternateContent xmlns:mc="http://schemas.openxmlformats.org/markup-compatibility/2006">
          <mc:Choice Requires="x14">
            <control shapeId="25510" r:id="rId10" name="Check Box 6054">
              <controlPr defaultSize="0" autoFill="0" autoLine="0" autoPict="0">
                <anchor moveWithCells="1" sizeWithCells="1">
                  <from>
                    <xdr:col>12</xdr:col>
                    <xdr:colOff>19050</xdr:colOff>
                    <xdr:row>175</xdr:row>
                    <xdr:rowOff>19050</xdr:rowOff>
                  </from>
                  <to>
                    <xdr:col>12</xdr:col>
                    <xdr:colOff>228600</xdr:colOff>
                    <xdr:row>175</xdr:row>
                    <xdr:rowOff>190500</xdr:rowOff>
                  </to>
                </anchor>
              </controlPr>
            </control>
          </mc:Choice>
        </mc:AlternateContent>
        <mc:AlternateContent xmlns:mc="http://schemas.openxmlformats.org/markup-compatibility/2006">
          <mc:Choice Requires="x14">
            <control shapeId="25511" r:id="rId11" name="Check Box 6055">
              <controlPr defaultSize="0" autoFill="0" autoLine="0" autoPict="0">
                <anchor moveWithCells="1" sizeWithCells="1">
                  <from>
                    <xdr:col>18</xdr:col>
                    <xdr:colOff>19050</xdr:colOff>
                    <xdr:row>175</xdr:row>
                    <xdr:rowOff>19050</xdr:rowOff>
                  </from>
                  <to>
                    <xdr:col>18</xdr:col>
                    <xdr:colOff>228600</xdr:colOff>
                    <xdr:row>175</xdr:row>
                    <xdr:rowOff>190500</xdr:rowOff>
                  </to>
                </anchor>
              </controlPr>
            </control>
          </mc:Choice>
        </mc:AlternateContent>
        <mc:AlternateContent xmlns:mc="http://schemas.openxmlformats.org/markup-compatibility/2006">
          <mc:Choice Requires="x14">
            <control shapeId="25512" r:id="rId12" name="Check Box 6056">
              <controlPr defaultSize="0" autoFill="0" autoLine="0" autoPict="0">
                <anchor moveWithCells="1" sizeWithCells="1">
                  <from>
                    <xdr:col>7</xdr:col>
                    <xdr:colOff>19050</xdr:colOff>
                    <xdr:row>180</xdr:row>
                    <xdr:rowOff>19050</xdr:rowOff>
                  </from>
                  <to>
                    <xdr:col>7</xdr:col>
                    <xdr:colOff>228600</xdr:colOff>
                    <xdr:row>180</xdr:row>
                    <xdr:rowOff>190500</xdr:rowOff>
                  </to>
                </anchor>
              </controlPr>
            </control>
          </mc:Choice>
        </mc:AlternateContent>
        <mc:AlternateContent xmlns:mc="http://schemas.openxmlformats.org/markup-compatibility/2006">
          <mc:Choice Requires="x14">
            <control shapeId="25513" r:id="rId13" name="Check Box 6057">
              <controlPr defaultSize="0" autoFill="0" autoLine="0" autoPict="0">
                <anchor moveWithCells="1" sizeWithCells="1">
                  <from>
                    <xdr:col>12</xdr:col>
                    <xdr:colOff>19050</xdr:colOff>
                    <xdr:row>180</xdr:row>
                    <xdr:rowOff>19050</xdr:rowOff>
                  </from>
                  <to>
                    <xdr:col>12</xdr:col>
                    <xdr:colOff>228600</xdr:colOff>
                    <xdr:row>180</xdr:row>
                    <xdr:rowOff>190500</xdr:rowOff>
                  </to>
                </anchor>
              </controlPr>
            </control>
          </mc:Choice>
        </mc:AlternateContent>
        <mc:AlternateContent xmlns:mc="http://schemas.openxmlformats.org/markup-compatibility/2006">
          <mc:Choice Requires="x14">
            <control shapeId="25514" r:id="rId14" name="Check Box 6058">
              <controlPr defaultSize="0" autoFill="0" autoLine="0" autoPict="0">
                <anchor moveWithCells="1" sizeWithCells="1">
                  <from>
                    <xdr:col>18</xdr:col>
                    <xdr:colOff>19050</xdr:colOff>
                    <xdr:row>180</xdr:row>
                    <xdr:rowOff>19050</xdr:rowOff>
                  </from>
                  <to>
                    <xdr:col>18</xdr:col>
                    <xdr:colOff>228600</xdr:colOff>
                    <xdr:row>180</xdr:row>
                    <xdr:rowOff>190500</xdr:rowOff>
                  </to>
                </anchor>
              </controlPr>
            </control>
          </mc:Choice>
        </mc:AlternateContent>
        <mc:AlternateContent xmlns:mc="http://schemas.openxmlformats.org/markup-compatibility/2006">
          <mc:Choice Requires="x14">
            <control shapeId="25515" r:id="rId15" name="Check Box 6059">
              <controlPr defaultSize="0" autoFill="0" autoLine="0" autoPict="0">
                <anchor moveWithCells="1" sizeWithCells="1">
                  <from>
                    <xdr:col>7</xdr:col>
                    <xdr:colOff>19050</xdr:colOff>
                    <xdr:row>185</xdr:row>
                    <xdr:rowOff>19050</xdr:rowOff>
                  </from>
                  <to>
                    <xdr:col>7</xdr:col>
                    <xdr:colOff>228600</xdr:colOff>
                    <xdr:row>185</xdr:row>
                    <xdr:rowOff>190500</xdr:rowOff>
                  </to>
                </anchor>
              </controlPr>
            </control>
          </mc:Choice>
        </mc:AlternateContent>
        <mc:AlternateContent xmlns:mc="http://schemas.openxmlformats.org/markup-compatibility/2006">
          <mc:Choice Requires="x14">
            <control shapeId="25516" r:id="rId16" name="Check Box 6060">
              <controlPr defaultSize="0" autoFill="0" autoLine="0" autoPict="0">
                <anchor moveWithCells="1" sizeWithCells="1">
                  <from>
                    <xdr:col>12</xdr:col>
                    <xdr:colOff>19050</xdr:colOff>
                    <xdr:row>185</xdr:row>
                    <xdr:rowOff>19050</xdr:rowOff>
                  </from>
                  <to>
                    <xdr:col>12</xdr:col>
                    <xdr:colOff>228600</xdr:colOff>
                    <xdr:row>185</xdr:row>
                    <xdr:rowOff>190500</xdr:rowOff>
                  </to>
                </anchor>
              </controlPr>
            </control>
          </mc:Choice>
        </mc:AlternateContent>
        <mc:AlternateContent xmlns:mc="http://schemas.openxmlformats.org/markup-compatibility/2006">
          <mc:Choice Requires="x14">
            <control shapeId="25517" r:id="rId17" name="Check Box 6061">
              <controlPr defaultSize="0" autoFill="0" autoLine="0" autoPict="0">
                <anchor moveWithCells="1" sizeWithCells="1">
                  <from>
                    <xdr:col>18</xdr:col>
                    <xdr:colOff>19050</xdr:colOff>
                    <xdr:row>185</xdr:row>
                    <xdr:rowOff>19050</xdr:rowOff>
                  </from>
                  <to>
                    <xdr:col>18</xdr:col>
                    <xdr:colOff>228600</xdr:colOff>
                    <xdr:row>185</xdr:row>
                    <xdr:rowOff>190500</xdr:rowOff>
                  </to>
                </anchor>
              </controlPr>
            </control>
          </mc:Choice>
        </mc:AlternateContent>
        <mc:AlternateContent xmlns:mc="http://schemas.openxmlformats.org/markup-compatibility/2006">
          <mc:Choice Requires="x14">
            <control shapeId="25518" r:id="rId18" name="Check Box 6062">
              <controlPr defaultSize="0" autoFill="0" autoLine="0" autoPict="0">
                <anchor moveWithCells="1" sizeWithCells="1">
                  <from>
                    <xdr:col>7</xdr:col>
                    <xdr:colOff>19050</xdr:colOff>
                    <xdr:row>241</xdr:row>
                    <xdr:rowOff>19050</xdr:rowOff>
                  </from>
                  <to>
                    <xdr:col>7</xdr:col>
                    <xdr:colOff>228600</xdr:colOff>
                    <xdr:row>241</xdr:row>
                    <xdr:rowOff>190500</xdr:rowOff>
                  </to>
                </anchor>
              </controlPr>
            </control>
          </mc:Choice>
        </mc:AlternateContent>
        <mc:AlternateContent xmlns:mc="http://schemas.openxmlformats.org/markup-compatibility/2006">
          <mc:Choice Requires="x14">
            <control shapeId="25519" r:id="rId19" name="Check Box 6063">
              <controlPr defaultSize="0" autoFill="0" autoLine="0" autoPict="0">
                <anchor moveWithCells="1" sizeWithCells="1">
                  <from>
                    <xdr:col>7</xdr:col>
                    <xdr:colOff>19050</xdr:colOff>
                    <xdr:row>242</xdr:row>
                    <xdr:rowOff>19050</xdr:rowOff>
                  </from>
                  <to>
                    <xdr:col>7</xdr:col>
                    <xdr:colOff>228600</xdr:colOff>
                    <xdr:row>242</xdr:row>
                    <xdr:rowOff>190500</xdr:rowOff>
                  </to>
                </anchor>
              </controlPr>
            </control>
          </mc:Choice>
        </mc:AlternateContent>
        <mc:AlternateContent xmlns:mc="http://schemas.openxmlformats.org/markup-compatibility/2006">
          <mc:Choice Requires="x14">
            <control shapeId="25520" r:id="rId20" name="Check Box 6064">
              <controlPr defaultSize="0" autoFill="0" autoLine="0" autoPict="0">
                <anchor moveWithCells="1" sizeWithCells="1">
                  <from>
                    <xdr:col>7</xdr:col>
                    <xdr:colOff>19050</xdr:colOff>
                    <xdr:row>243</xdr:row>
                    <xdr:rowOff>19050</xdr:rowOff>
                  </from>
                  <to>
                    <xdr:col>7</xdr:col>
                    <xdr:colOff>228600</xdr:colOff>
                    <xdr:row>243</xdr:row>
                    <xdr:rowOff>190500</xdr:rowOff>
                  </to>
                </anchor>
              </controlPr>
            </control>
          </mc:Choice>
        </mc:AlternateContent>
        <mc:AlternateContent xmlns:mc="http://schemas.openxmlformats.org/markup-compatibility/2006">
          <mc:Choice Requires="x14">
            <control shapeId="25521" r:id="rId21" name="Check Box 6065">
              <controlPr defaultSize="0" autoFill="0" autoLine="0" autoPict="0">
                <anchor moveWithCells="1" sizeWithCells="1">
                  <from>
                    <xdr:col>7</xdr:col>
                    <xdr:colOff>19050</xdr:colOff>
                    <xdr:row>244</xdr:row>
                    <xdr:rowOff>19050</xdr:rowOff>
                  </from>
                  <to>
                    <xdr:col>7</xdr:col>
                    <xdr:colOff>228600</xdr:colOff>
                    <xdr:row>244</xdr:row>
                    <xdr:rowOff>190500</xdr:rowOff>
                  </to>
                </anchor>
              </controlPr>
            </control>
          </mc:Choice>
        </mc:AlternateContent>
        <mc:AlternateContent xmlns:mc="http://schemas.openxmlformats.org/markup-compatibility/2006">
          <mc:Choice Requires="x14">
            <control shapeId="25523" r:id="rId22" name="Check Box 6067">
              <controlPr defaultSize="0" autoFill="0" autoLine="0" autoPict="0">
                <anchor moveWithCells="1" sizeWithCells="1">
                  <from>
                    <xdr:col>7</xdr:col>
                    <xdr:colOff>19050</xdr:colOff>
                    <xdr:row>245</xdr:row>
                    <xdr:rowOff>19050</xdr:rowOff>
                  </from>
                  <to>
                    <xdr:col>7</xdr:col>
                    <xdr:colOff>228600</xdr:colOff>
                    <xdr:row>245</xdr:row>
                    <xdr:rowOff>190500</xdr:rowOff>
                  </to>
                </anchor>
              </controlPr>
            </control>
          </mc:Choice>
        </mc:AlternateContent>
        <mc:AlternateContent xmlns:mc="http://schemas.openxmlformats.org/markup-compatibility/2006">
          <mc:Choice Requires="x14">
            <control shapeId="25524" r:id="rId23" name="Check Box 6068">
              <controlPr defaultSize="0" autoFill="0" autoLine="0" autoPict="0">
                <anchor moveWithCells="1" sizeWithCells="1">
                  <from>
                    <xdr:col>7</xdr:col>
                    <xdr:colOff>19050</xdr:colOff>
                    <xdr:row>256</xdr:row>
                    <xdr:rowOff>19050</xdr:rowOff>
                  </from>
                  <to>
                    <xdr:col>7</xdr:col>
                    <xdr:colOff>228600</xdr:colOff>
                    <xdr:row>256</xdr:row>
                    <xdr:rowOff>190500</xdr:rowOff>
                  </to>
                </anchor>
              </controlPr>
            </control>
          </mc:Choice>
        </mc:AlternateContent>
        <mc:AlternateContent xmlns:mc="http://schemas.openxmlformats.org/markup-compatibility/2006">
          <mc:Choice Requires="x14">
            <control shapeId="25525" r:id="rId24" name="Check Box 6069">
              <controlPr defaultSize="0" autoFill="0" autoLine="0" autoPict="0">
                <anchor moveWithCells="1" sizeWithCells="1">
                  <from>
                    <xdr:col>12</xdr:col>
                    <xdr:colOff>19050</xdr:colOff>
                    <xdr:row>256</xdr:row>
                    <xdr:rowOff>19050</xdr:rowOff>
                  </from>
                  <to>
                    <xdr:col>12</xdr:col>
                    <xdr:colOff>228600</xdr:colOff>
                    <xdr:row>256</xdr:row>
                    <xdr:rowOff>190500</xdr:rowOff>
                  </to>
                </anchor>
              </controlPr>
            </control>
          </mc:Choice>
        </mc:AlternateContent>
        <mc:AlternateContent xmlns:mc="http://schemas.openxmlformats.org/markup-compatibility/2006">
          <mc:Choice Requires="x14">
            <control shapeId="25526" r:id="rId25" name="Check Box 6070">
              <controlPr defaultSize="0" autoFill="0" autoLine="0" autoPict="0">
                <anchor moveWithCells="1" sizeWithCells="1">
                  <from>
                    <xdr:col>18</xdr:col>
                    <xdr:colOff>19050</xdr:colOff>
                    <xdr:row>256</xdr:row>
                    <xdr:rowOff>19050</xdr:rowOff>
                  </from>
                  <to>
                    <xdr:col>18</xdr:col>
                    <xdr:colOff>228600</xdr:colOff>
                    <xdr:row>256</xdr:row>
                    <xdr:rowOff>190500</xdr:rowOff>
                  </to>
                </anchor>
              </controlPr>
            </control>
          </mc:Choice>
        </mc:AlternateContent>
        <mc:AlternateContent xmlns:mc="http://schemas.openxmlformats.org/markup-compatibility/2006">
          <mc:Choice Requires="x14">
            <control shapeId="25527" r:id="rId26" name="Check Box 6071">
              <controlPr defaultSize="0" autoFill="0" autoLine="0" autoPict="0">
                <anchor moveWithCells="1" sizeWithCells="1">
                  <from>
                    <xdr:col>7</xdr:col>
                    <xdr:colOff>19050</xdr:colOff>
                    <xdr:row>261</xdr:row>
                    <xdr:rowOff>19050</xdr:rowOff>
                  </from>
                  <to>
                    <xdr:col>7</xdr:col>
                    <xdr:colOff>228600</xdr:colOff>
                    <xdr:row>261</xdr:row>
                    <xdr:rowOff>190500</xdr:rowOff>
                  </to>
                </anchor>
              </controlPr>
            </control>
          </mc:Choice>
        </mc:AlternateContent>
        <mc:AlternateContent xmlns:mc="http://schemas.openxmlformats.org/markup-compatibility/2006">
          <mc:Choice Requires="x14">
            <control shapeId="25528" r:id="rId27" name="Check Box 6072">
              <controlPr defaultSize="0" autoFill="0" autoLine="0" autoPict="0">
                <anchor moveWithCells="1" sizeWithCells="1">
                  <from>
                    <xdr:col>12</xdr:col>
                    <xdr:colOff>19050</xdr:colOff>
                    <xdr:row>261</xdr:row>
                    <xdr:rowOff>19050</xdr:rowOff>
                  </from>
                  <to>
                    <xdr:col>12</xdr:col>
                    <xdr:colOff>228600</xdr:colOff>
                    <xdr:row>261</xdr:row>
                    <xdr:rowOff>190500</xdr:rowOff>
                  </to>
                </anchor>
              </controlPr>
            </control>
          </mc:Choice>
        </mc:AlternateContent>
        <mc:AlternateContent xmlns:mc="http://schemas.openxmlformats.org/markup-compatibility/2006">
          <mc:Choice Requires="x14">
            <control shapeId="25529" r:id="rId28" name="Check Box 6073">
              <controlPr defaultSize="0" autoFill="0" autoLine="0" autoPict="0">
                <anchor moveWithCells="1" sizeWithCells="1">
                  <from>
                    <xdr:col>18</xdr:col>
                    <xdr:colOff>19050</xdr:colOff>
                    <xdr:row>261</xdr:row>
                    <xdr:rowOff>19050</xdr:rowOff>
                  </from>
                  <to>
                    <xdr:col>18</xdr:col>
                    <xdr:colOff>228600</xdr:colOff>
                    <xdr:row>261</xdr:row>
                    <xdr:rowOff>190500</xdr:rowOff>
                  </to>
                </anchor>
              </controlPr>
            </control>
          </mc:Choice>
        </mc:AlternateContent>
        <mc:AlternateContent xmlns:mc="http://schemas.openxmlformats.org/markup-compatibility/2006">
          <mc:Choice Requires="x14">
            <control shapeId="25530" r:id="rId29" name="Check Box 6074">
              <controlPr defaultSize="0" autoFill="0" autoLine="0" autoPict="0">
                <anchor moveWithCells="1" sizeWithCells="1">
                  <from>
                    <xdr:col>7</xdr:col>
                    <xdr:colOff>19050</xdr:colOff>
                    <xdr:row>266</xdr:row>
                    <xdr:rowOff>19050</xdr:rowOff>
                  </from>
                  <to>
                    <xdr:col>7</xdr:col>
                    <xdr:colOff>228600</xdr:colOff>
                    <xdr:row>266</xdr:row>
                    <xdr:rowOff>190500</xdr:rowOff>
                  </to>
                </anchor>
              </controlPr>
            </control>
          </mc:Choice>
        </mc:AlternateContent>
        <mc:AlternateContent xmlns:mc="http://schemas.openxmlformats.org/markup-compatibility/2006">
          <mc:Choice Requires="x14">
            <control shapeId="25531" r:id="rId30" name="Check Box 6075">
              <controlPr defaultSize="0" autoFill="0" autoLine="0" autoPict="0">
                <anchor moveWithCells="1" sizeWithCells="1">
                  <from>
                    <xdr:col>12</xdr:col>
                    <xdr:colOff>19050</xdr:colOff>
                    <xdr:row>266</xdr:row>
                    <xdr:rowOff>19050</xdr:rowOff>
                  </from>
                  <to>
                    <xdr:col>12</xdr:col>
                    <xdr:colOff>228600</xdr:colOff>
                    <xdr:row>266</xdr:row>
                    <xdr:rowOff>190500</xdr:rowOff>
                  </to>
                </anchor>
              </controlPr>
            </control>
          </mc:Choice>
        </mc:AlternateContent>
        <mc:AlternateContent xmlns:mc="http://schemas.openxmlformats.org/markup-compatibility/2006">
          <mc:Choice Requires="x14">
            <control shapeId="25532" r:id="rId31" name="Check Box 6076">
              <controlPr defaultSize="0" autoFill="0" autoLine="0" autoPict="0">
                <anchor moveWithCells="1" sizeWithCells="1">
                  <from>
                    <xdr:col>18</xdr:col>
                    <xdr:colOff>19050</xdr:colOff>
                    <xdr:row>266</xdr:row>
                    <xdr:rowOff>19050</xdr:rowOff>
                  </from>
                  <to>
                    <xdr:col>18</xdr:col>
                    <xdr:colOff>228600</xdr:colOff>
                    <xdr:row>266</xdr:row>
                    <xdr:rowOff>190500</xdr:rowOff>
                  </to>
                </anchor>
              </controlPr>
            </control>
          </mc:Choice>
        </mc:AlternateContent>
        <mc:AlternateContent xmlns:mc="http://schemas.openxmlformats.org/markup-compatibility/2006">
          <mc:Choice Requires="x14">
            <control shapeId="25533" r:id="rId32" name="Check Box 6077">
              <controlPr defaultSize="0" autoFill="0" autoLine="0" autoPict="0">
                <anchor moveWithCells="1" sizeWithCells="1">
                  <from>
                    <xdr:col>7</xdr:col>
                    <xdr:colOff>19050</xdr:colOff>
                    <xdr:row>276</xdr:row>
                    <xdr:rowOff>19050</xdr:rowOff>
                  </from>
                  <to>
                    <xdr:col>7</xdr:col>
                    <xdr:colOff>228600</xdr:colOff>
                    <xdr:row>276</xdr:row>
                    <xdr:rowOff>190500</xdr:rowOff>
                  </to>
                </anchor>
              </controlPr>
            </control>
          </mc:Choice>
        </mc:AlternateContent>
        <mc:AlternateContent xmlns:mc="http://schemas.openxmlformats.org/markup-compatibility/2006">
          <mc:Choice Requires="x14">
            <control shapeId="25534" r:id="rId33" name="Check Box 6078">
              <controlPr defaultSize="0" autoFill="0" autoLine="0" autoPict="0">
                <anchor moveWithCells="1" sizeWithCells="1">
                  <from>
                    <xdr:col>12</xdr:col>
                    <xdr:colOff>19050</xdr:colOff>
                    <xdr:row>276</xdr:row>
                    <xdr:rowOff>19050</xdr:rowOff>
                  </from>
                  <to>
                    <xdr:col>12</xdr:col>
                    <xdr:colOff>228600</xdr:colOff>
                    <xdr:row>276</xdr:row>
                    <xdr:rowOff>190500</xdr:rowOff>
                  </to>
                </anchor>
              </controlPr>
            </control>
          </mc:Choice>
        </mc:AlternateContent>
        <mc:AlternateContent xmlns:mc="http://schemas.openxmlformats.org/markup-compatibility/2006">
          <mc:Choice Requires="x14">
            <control shapeId="25535" r:id="rId34" name="Check Box 6079">
              <controlPr defaultSize="0" autoFill="0" autoLine="0" autoPict="0">
                <anchor moveWithCells="1" sizeWithCells="1">
                  <from>
                    <xdr:col>18</xdr:col>
                    <xdr:colOff>19050</xdr:colOff>
                    <xdr:row>276</xdr:row>
                    <xdr:rowOff>19050</xdr:rowOff>
                  </from>
                  <to>
                    <xdr:col>18</xdr:col>
                    <xdr:colOff>228600</xdr:colOff>
                    <xdr:row>276</xdr:row>
                    <xdr:rowOff>190500</xdr:rowOff>
                  </to>
                </anchor>
              </controlPr>
            </control>
          </mc:Choice>
        </mc:AlternateContent>
        <mc:AlternateContent xmlns:mc="http://schemas.openxmlformats.org/markup-compatibility/2006">
          <mc:Choice Requires="x14">
            <control shapeId="25536" r:id="rId35" name="Check Box 6080">
              <controlPr defaultSize="0" autoFill="0" autoLine="0" autoPict="0">
                <anchor moveWithCells="1" sizeWithCells="1">
                  <from>
                    <xdr:col>7</xdr:col>
                    <xdr:colOff>19050</xdr:colOff>
                    <xdr:row>285</xdr:row>
                    <xdr:rowOff>19050</xdr:rowOff>
                  </from>
                  <to>
                    <xdr:col>7</xdr:col>
                    <xdr:colOff>228600</xdr:colOff>
                    <xdr:row>285</xdr:row>
                    <xdr:rowOff>190500</xdr:rowOff>
                  </to>
                </anchor>
              </controlPr>
            </control>
          </mc:Choice>
        </mc:AlternateContent>
        <mc:AlternateContent xmlns:mc="http://schemas.openxmlformats.org/markup-compatibility/2006">
          <mc:Choice Requires="x14">
            <control shapeId="25537" r:id="rId36" name="Check Box 6081">
              <controlPr defaultSize="0" autoFill="0" autoLine="0" autoPict="0">
                <anchor moveWithCells="1" sizeWithCells="1">
                  <from>
                    <xdr:col>12</xdr:col>
                    <xdr:colOff>19050</xdr:colOff>
                    <xdr:row>285</xdr:row>
                    <xdr:rowOff>19050</xdr:rowOff>
                  </from>
                  <to>
                    <xdr:col>12</xdr:col>
                    <xdr:colOff>228600</xdr:colOff>
                    <xdr:row>285</xdr:row>
                    <xdr:rowOff>190500</xdr:rowOff>
                  </to>
                </anchor>
              </controlPr>
            </control>
          </mc:Choice>
        </mc:AlternateContent>
        <mc:AlternateContent xmlns:mc="http://schemas.openxmlformats.org/markup-compatibility/2006">
          <mc:Choice Requires="x14">
            <control shapeId="25538" r:id="rId37" name="Check Box 6082">
              <controlPr defaultSize="0" autoFill="0" autoLine="0" autoPict="0">
                <anchor moveWithCells="1" sizeWithCells="1">
                  <from>
                    <xdr:col>18</xdr:col>
                    <xdr:colOff>19050</xdr:colOff>
                    <xdr:row>285</xdr:row>
                    <xdr:rowOff>19050</xdr:rowOff>
                  </from>
                  <to>
                    <xdr:col>18</xdr:col>
                    <xdr:colOff>228600</xdr:colOff>
                    <xdr:row>285</xdr:row>
                    <xdr:rowOff>190500</xdr:rowOff>
                  </to>
                </anchor>
              </controlPr>
            </control>
          </mc:Choice>
        </mc:AlternateContent>
        <mc:AlternateContent xmlns:mc="http://schemas.openxmlformats.org/markup-compatibility/2006">
          <mc:Choice Requires="x14">
            <control shapeId="25539" r:id="rId38" name="Check Box 6083">
              <controlPr defaultSize="0" autoFill="0" autoLine="0" autoPict="0">
                <anchor moveWithCells="1" sizeWithCells="1">
                  <from>
                    <xdr:col>7</xdr:col>
                    <xdr:colOff>19050</xdr:colOff>
                    <xdr:row>294</xdr:row>
                    <xdr:rowOff>19050</xdr:rowOff>
                  </from>
                  <to>
                    <xdr:col>7</xdr:col>
                    <xdr:colOff>228600</xdr:colOff>
                    <xdr:row>294</xdr:row>
                    <xdr:rowOff>190500</xdr:rowOff>
                  </to>
                </anchor>
              </controlPr>
            </control>
          </mc:Choice>
        </mc:AlternateContent>
        <mc:AlternateContent xmlns:mc="http://schemas.openxmlformats.org/markup-compatibility/2006">
          <mc:Choice Requires="x14">
            <control shapeId="25540" r:id="rId39" name="Check Box 6084">
              <controlPr defaultSize="0" autoFill="0" autoLine="0" autoPict="0">
                <anchor moveWithCells="1" sizeWithCells="1">
                  <from>
                    <xdr:col>12</xdr:col>
                    <xdr:colOff>19050</xdr:colOff>
                    <xdr:row>294</xdr:row>
                    <xdr:rowOff>19050</xdr:rowOff>
                  </from>
                  <to>
                    <xdr:col>12</xdr:col>
                    <xdr:colOff>228600</xdr:colOff>
                    <xdr:row>294</xdr:row>
                    <xdr:rowOff>190500</xdr:rowOff>
                  </to>
                </anchor>
              </controlPr>
            </control>
          </mc:Choice>
        </mc:AlternateContent>
        <mc:AlternateContent xmlns:mc="http://schemas.openxmlformats.org/markup-compatibility/2006">
          <mc:Choice Requires="x14">
            <control shapeId="25541" r:id="rId40" name="Check Box 6085">
              <controlPr defaultSize="0" autoFill="0" autoLine="0" autoPict="0">
                <anchor moveWithCells="1" sizeWithCells="1">
                  <from>
                    <xdr:col>18</xdr:col>
                    <xdr:colOff>19050</xdr:colOff>
                    <xdr:row>294</xdr:row>
                    <xdr:rowOff>19050</xdr:rowOff>
                  </from>
                  <to>
                    <xdr:col>18</xdr:col>
                    <xdr:colOff>228600</xdr:colOff>
                    <xdr:row>294</xdr:row>
                    <xdr:rowOff>190500</xdr:rowOff>
                  </to>
                </anchor>
              </controlPr>
            </control>
          </mc:Choice>
        </mc:AlternateContent>
        <mc:AlternateContent xmlns:mc="http://schemas.openxmlformats.org/markup-compatibility/2006">
          <mc:Choice Requires="x14">
            <control shapeId="25542" r:id="rId41" name="Check Box 6086">
              <controlPr defaultSize="0" autoFill="0" autoLine="0" autoPict="0">
                <anchor moveWithCells="1" sizeWithCells="1">
                  <from>
                    <xdr:col>7</xdr:col>
                    <xdr:colOff>19050</xdr:colOff>
                    <xdr:row>309</xdr:row>
                    <xdr:rowOff>19050</xdr:rowOff>
                  </from>
                  <to>
                    <xdr:col>7</xdr:col>
                    <xdr:colOff>228600</xdr:colOff>
                    <xdr:row>309</xdr:row>
                    <xdr:rowOff>190500</xdr:rowOff>
                  </to>
                </anchor>
              </controlPr>
            </control>
          </mc:Choice>
        </mc:AlternateContent>
        <mc:AlternateContent xmlns:mc="http://schemas.openxmlformats.org/markup-compatibility/2006">
          <mc:Choice Requires="x14">
            <control shapeId="25543" r:id="rId42" name="Check Box 6087">
              <controlPr defaultSize="0" autoFill="0" autoLine="0" autoPict="0">
                <anchor moveWithCells="1" sizeWithCells="1">
                  <from>
                    <xdr:col>7</xdr:col>
                    <xdr:colOff>19050</xdr:colOff>
                    <xdr:row>310</xdr:row>
                    <xdr:rowOff>19050</xdr:rowOff>
                  </from>
                  <to>
                    <xdr:col>7</xdr:col>
                    <xdr:colOff>228600</xdr:colOff>
                    <xdr:row>310</xdr:row>
                    <xdr:rowOff>190500</xdr:rowOff>
                  </to>
                </anchor>
              </controlPr>
            </control>
          </mc:Choice>
        </mc:AlternateContent>
        <mc:AlternateContent xmlns:mc="http://schemas.openxmlformats.org/markup-compatibility/2006">
          <mc:Choice Requires="x14">
            <control shapeId="25544" r:id="rId43" name="Check Box 6088">
              <controlPr defaultSize="0" autoFill="0" autoLine="0" autoPict="0">
                <anchor moveWithCells="1" sizeWithCells="1">
                  <from>
                    <xdr:col>7</xdr:col>
                    <xdr:colOff>19050</xdr:colOff>
                    <xdr:row>311</xdr:row>
                    <xdr:rowOff>19050</xdr:rowOff>
                  </from>
                  <to>
                    <xdr:col>7</xdr:col>
                    <xdr:colOff>228600</xdr:colOff>
                    <xdr:row>311</xdr:row>
                    <xdr:rowOff>190500</xdr:rowOff>
                  </to>
                </anchor>
              </controlPr>
            </control>
          </mc:Choice>
        </mc:AlternateContent>
        <mc:AlternateContent xmlns:mc="http://schemas.openxmlformats.org/markup-compatibility/2006">
          <mc:Choice Requires="x14">
            <control shapeId="25546" r:id="rId44" name="Check Box 6090">
              <controlPr defaultSize="0" autoFill="0" autoLine="0" autoPict="0">
                <anchor moveWithCells="1" sizeWithCells="1">
                  <from>
                    <xdr:col>7</xdr:col>
                    <xdr:colOff>19050</xdr:colOff>
                    <xdr:row>312</xdr:row>
                    <xdr:rowOff>19050</xdr:rowOff>
                  </from>
                  <to>
                    <xdr:col>7</xdr:col>
                    <xdr:colOff>228600</xdr:colOff>
                    <xdr:row>312</xdr:row>
                    <xdr:rowOff>190500</xdr:rowOff>
                  </to>
                </anchor>
              </controlPr>
            </control>
          </mc:Choice>
        </mc:AlternateContent>
        <mc:AlternateContent xmlns:mc="http://schemas.openxmlformats.org/markup-compatibility/2006">
          <mc:Choice Requires="x14">
            <control shapeId="25547" r:id="rId45" name="Check Box 6091">
              <controlPr defaultSize="0" autoFill="0" autoLine="0" autoPict="0">
                <anchor moveWithCells="1" sizeWithCells="1">
                  <from>
                    <xdr:col>7</xdr:col>
                    <xdr:colOff>19050</xdr:colOff>
                    <xdr:row>313</xdr:row>
                    <xdr:rowOff>19050</xdr:rowOff>
                  </from>
                  <to>
                    <xdr:col>7</xdr:col>
                    <xdr:colOff>228600</xdr:colOff>
                    <xdr:row>313</xdr:row>
                    <xdr:rowOff>190500</xdr:rowOff>
                  </to>
                </anchor>
              </controlPr>
            </control>
          </mc:Choice>
        </mc:AlternateContent>
        <mc:AlternateContent xmlns:mc="http://schemas.openxmlformats.org/markup-compatibility/2006">
          <mc:Choice Requires="x14">
            <control shapeId="25548" r:id="rId46" name="Check Box 6092">
              <controlPr defaultSize="0" autoFill="0" autoLine="0" autoPict="0">
                <anchor moveWithCells="1" sizeWithCells="1">
                  <from>
                    <xdr:col>7</xdr:col>
                    <xdr:colOff>19050</xdr:colOff>
                    <xdr:row>324</xdr:row>
                    <xdr:rowOff>19050</xdr:rowOff>
                  </from>
                  <to>
                    <xdr:col>7</xdr:col>
                    <xdr:colOff>228600</xdr:colOff>
                    <xdr:row>324</xdr:row>
                    <xdr:rowOff>190500</xdr:rowOff>
                  </to>
                </anchor>
              </controlPr>
            </control>
          </mc:Choice>
        </mc:AlternateContent>
        <mc:AlternateContent xmlns:mc="http://schemas.openxmlformats.org/markup-compatibility/2006">
          <mc:Choice Requires="x14">
            <control shapeId="25549" r:id="rId47" name="Check Box 6093">
              <controlPr defaultSize="0" autoFill="0" autoLine="0" autoPict="0">
                <anchor moveWithCells="1" sizeWithCells="1">
                  <from>
                    <xdr:col>12</xdr:col>
                    <xdr:colOff>19050</xdr:colOff>
                    <xdr:row>324</xdr:row>
                    <xdr:rowOff>19050</xdr:rowOff>
                  </from>
                  <to>
                    <xdr:col>12</xdr:col>
                    <xdr:colOff>228600</xdr:colOff>
                    <xdr:row>324</xdr:row>
                    <xdr:rowOff>190500</xdr:rowOff>
                  </to>
                </anchor>
              </controlPr>
            </control>
          </mc:Choice>
        </mc:AlternateContent>
        <mc:AlternateContent xmlns:mc="http://schemas.openxmlformats.org/markup-compatibility/2006">
          <mc:Choice Requires="x14">
            <control shapeId="25550" r:id="rId48" name="Check Box 6094">
              <controlPr defaultSize="0" autoFill="0" autoLine="0" autoPict="0">
                <anchor moveWithCells="1" sizeWithCells="1">
                  <from>
                    <xdr:col>18</xdr:col>
                    <xdr:colOff>19050</xdr:colOff>
                    <xdr:row>324</xdr:row>
                    <xdr:rowOff>19050</xdr:rowOff>
                  </from>
                  <to>
                    <xdr:col>18</xdr:col>
                    <xdr:colOff>228600</xdr:colOff>
                    <xdr:row>324</xdr:row>
                    <xdr:rowOff>190500</xdr:rowOff>
                  </to>
                </anchor>
              </controlPr>
            </control>
          </mc:Choice>
        </mc:AlternateContent>
        <mc:AlternateContent xmlns:mc="http://schemas.openxmlformats.org/markup-compatibility/2006">
          <mc:Choice Requires="x14">
            <control shapeId="25551" r:id="rId49" name="Check Box 6095">
              <controlPr defaultSize="0" autoFill="0" autoLine="0" autoPict="0">
                <anchor moveWithCells="1" sizeWithCells="1">
                  <from>
                    <xdr:col>7</xdr:col>
                    <xdr:colOff>19050</xdr:colOff>
                    <xdr:row>329</xdr:row>
                    <xdr:rowOff>19050</xdr:rowOff>
                  </from>
                  <to>
                    <xdr:col>7</xdr:col>
                    <xdr:colOff>228600</xdr:colOff>
                    <xdr:row>329</xdr:row>
                    <xdr:rowOff>190500</xdr:rowOff>
                  </to>
                </anchor>
              </controlPr>
            </control>
          </mc:Choice>
        </mc:AlternateContent>
        <mc:AlternateContent xmlns:mc="http://schemas.openxmlformats.org/markup-compatibility/2006">
          <mc:Choice Requires="x14">
            <control shapeId="25552" r:id="rId50" name="Check Box 6096">
              <controlPr defaultSize="0" autoFill="0" autoLine="0" autoPict="0">
                <anchor moveWithCells="1" sizeWithCells="1">
                  <from>
                    <xdr:col>12</xdr:col>
                    <xdr:colOff>19050</xdr:colOff>
                    <xdr:row>329</xdr:row>
                    <xdr:rowOff>19050</xdr:rowOff>
                  </from>
                  <to>
                    <xdr:col>12</xdr:col>
                    <xdr:colOff>228600</xdr:colOff>
                    <xdr:row>329</xdr:row>
                    <xdr:rowOff>190500</xdr:rowOff>
                  </to>
                </anchor>
              </controlPr>
            </control>
          </mc:Choice>
        </mc:AlternateContent>
        <mc:AlternateContent xmlns:mc="http://schemas.openxmlformats.org/markup-compatibility/2006">
          <mc:Choice Requires="x14">
            <control shapeId="25553" r:id="rId51" name="Check Box 6097">
              <controlPr defaultSize="0" autoFill="0" autoLine="0" autoPict="0">
                <anchor moveWithCells="1" sizeWithCells="1">
                  <from>
                    <xdr:col>18</xdr:col>
                    <xdr:colOff>19050</xdr:colOff>
                    <xdr:row>329</xdr:row>
                    <xdr:rowOff>19050</xdr:rowOff>
                  </from>
                  <to>
                    <xdr:col>18</xdr:col>
                    <xdr:colOff>228600</xdr:colOff>
                    <xdr:row>329</xdr:row>
                    <xdr:rowOff>190500</xdr:rowOff>
                  </to>
                </anchor>
              </controlPr>
            </control>
          </mc:Choice>
        </mc:AlternateContent>
        <mc:AlternateContent xmlns:mc="http://schemas.openxmlformats.org/markup-compatibility/2006">
          <mc:Choice Requires="x14">
            <control shapeId="25554" r:id="rId52" name="Check Box 6098">
              <controlPr defaultSize="0" autoFill="0" autoLine="0" autoPict="0">
                <anchor moveWithCells="1" sizeWithCells="1">
                  <from>
                    <xdr:col>7</xdr:col>
                    <xdr:colOff>19050</xdr:colOff>
                    <xdr:row>334</xdr:row>
                    <xdr:rowOff>19050</xdr:rowOff>
                  </from>
                  <to>
                    <xdr:col>7</xdr:col>
                    <xdr:colOff>228600</xdr:colOff>
                    <xdr:row>334</xdr:row>
                    <xdr:rowOff>190500</xdr:rowOff>
                  </to>
                </anchor>
              </controlPr>
            </control>
          </mc:Choice>
        </mc:AlternateContent>
        <mc:AlternateContent xmlns:mc="http://schemas.openxmlformats.org/markup-compatibility/2006">
          <mc:Choice Requires="x14">
            <control shapeId="25555" r:id="rId53" name="Check Box 6099">
              <controlPr defaultSize="0" autoFill="0" autoLine="0" autoPict="0">
                <anchor moveWithCells="1" sizeWithCells="1">
                  <from>
                    <xdr:col>12</xdr:col>
                    <xdr:colOff>19050</xdr:colOff>
                    <xdr:row>334</xdr:row>
                    <xdr:rowOff>19050</xdr:rowOff>
                  </from>
                  <to>
                    <xdr:col>12</xdr:col>
                    <xdr:colOff>228600</xdr:colOff>
                    <xdr:row>334</xdr:row>
                    <xdr:rowOff>190500</xdr:rowOff>
                  </to>
                </anchor>
              </controlPr>
            </control>
          </mc:Choice>
        </mc:AlternateContent>
        <mc:AlternateContent xmlns:mc="http://schemas.openxmlformats.org/markup-compatibility/2006">
          <mc:Choice Requires="x14">
            <control shapeId="25556" r:id="rId54" name="Check Box 6100">
              <controlPr defaultSize="0" autoFill="0" autoLine="0" autoPict="0">
                <anchor moveWithCells="1" sizeWithCells="1">
                  <from>
                    <xdr:col>18</xdr:col>
                    <xdr:colOff>19050</xdr:colOff>
                    <xdr:row>334</xdr:row>
                    <xdr:rowOff>19050</xdr:rowOff>
                  </from>
                  <to>
                    <xdr:col>18</xdr:col>
                    <xdr:colOff>228600</xdr:colOff>
                    <xdr:row>334</xdr:row>
                    <xdr:rowOff>190500</xdr:rowOff>
                  </to>
                </anchor>
              </controlPr>
            </control>
          </mc:Choice>
        </mc:AlternateContent>
        <mc:AlternateContent xmlns:mc="http://schemas.openxmlformats.org/markup-compatibility/2006">
          <mc:Choice Requires="x14">
            <control shapeId="25557" r:id="rId55" name="Check Box 6101">
              <controlPr defaultSize="0" autoFill="0" autoLine="0" autoPict="0">
                <anchor moveWithCells="1" sizeWithCells="1">
                  <from>
                    <xdr:col>7</xdr:col>
                    <xdr:colOff>19050</xdr:colOff>
                    <xdr:row>344</xdr:row>
                    <xdr:rowOff>19050</xdr:rowOff>
                  </from>
                  <to>
                    <xdr:col>7</xdr:col>
                    <xdr:colOff>228600</xdr:colOff>
                    <xdr:row>344</xdr:row>
                    <xdr:rowOff>190500</xdr:rowOff>
                  </to>
                </anchor>
              </controlPr>
            </control>
          </mc:Choice>
        </mc:AlternateContent>
        <mc:AlternateContent xmlns:mc="http://schemas.openxmlformats.org/markup-compatibility/2006">
          <mc:Choice Requires="x14">
            <control shapeId="25558" r:id="rId56" name="Check Box 6102">
              <controlPr defaultSize="0" autoFill="0" autoLine="0" autoPict="0">
                <anchor moveWithCells="1" sizeWithCells="1">
                  <from>
                    <xdr:col>12</xdr:col>
                    <xdr:colOff>19050</xdr:colOff>
                    <xdr:row>344</xdr:row>
                    <xdr:rowOff>19050</xdr:rowOff>
                  </from>
                  <to>
                    <xdr:col>12</xdr:col>
                    <xdr:colOff>228600</xdr:colOff>
                    <xdr:row>344</xdr:row>
                    <xdr:rowOff>190500</xdr:rowOff>
                  </to>
                </anchor>
              </controlPr>
            </control>
          </mc:Choice>
        </mc:AlternateContent>
        <mc:AlternateContent xmlns:mc="http://schemas.openxmlformats.org/markup-compatibility/2006">
          <mc:Choice Requires="x14">
            <control shapeId="25559" r:id="rId57" name="Check Box 6103">
              <controlPr defaultSize="0" autoFill="0" autoLine="0" autoPict="0">
                <anchor moveWithCells="1" sizeWithCells="1">
                  <from>
                    <xdr:col>18</xdr:col>
                    <xdr:colOff>19050</xdr:colOff>
                    <xdr:row>344</xdr:row>
                    <xdr:rowOff>19050</xdr:rowOff>
                  </from>
                  <to>
                    <xdr:col>18</xdr:col>
                    <xdr:colOff>228600</xdr:colOff>
                    <xdr:row>344</xdr:row>
                    <xdr:rowOff>190500</xdr:rowOff>
                  </to>
                </anchor>
              </controlPr>
            </control>
          </mc:Choice>
        </mc:AlternateContent>
        <mc:AlternateContent xmlns:mc="http://schemas.openxmlformats.org/markup-compatibility/2006">
          <mc:Choice Requires="x14">
            <control shapeId="25560" r:id="rId58" name="Check Box 6104">
              <controlPr defaultSize="0" autoFill="0" autoLine="0" autoPict="0">
                <anchor moveWithCells="1" sizeWithCells="1">
                  <from>
                    <xdr:col>7</xdr:col>
                    <xdr:colOff>19050</xdr:colOff>
                    <xdr:row>353</xdr:row>
                    <xdr:rowOff>19050</xdr:rowOff>
                  </from>
                  <to>
                    <xdr:col>7</xdr:col>
                    <xdr:colOff>228600</xdr:colOff>
                    <xdr:row>353</xdr:row>
                    <xdr:rowOff>190500</xdr:rowOff>
                  </to>
                </anchor>
              </controlPr>
            </control>
          </mc:Choice>
        </mc:AlternateContent>
        <mc:AlternateContent xmlns:mc="http://schemas.openxmlformats.org/markup-compatibility/2006">
          <mc:Choice Requires="x14">
            <control shapeId="25561" r:id="rId59" name="Check Box 6105">
              <controlPr defaultSize="0" autoFill="0" autoLine="0" autoPict="0">
                <anchor moveWithCells="1" sizeWithCells="1">
                  <from>
                    <xdr:col>12</xdr:col>
                    <xdr:colOff>19050</xdr:colOff>
                    <xdr:row>353</xdr:row>
                    <xdr:rowOff>19050</xdr:rowOff>
                  </from>
                  <to>
                    <xdr:col>12</xdr:col>
                    <xdr:colOff>228600</xdr:colOff>
                    <xdr:row>353</xdr:row>
                    <xdr:rowOff>190500</xdr:rowOff>
                  </to>
                </anchor>
              </controlPr>
            </control>
          </mc:Choice>
        </mc:AlternateContent>
        <mc:AlternateContent xmlns:mc="http://schemas.openxmlformats.org/markup-compatibility/2006">
          <mc:Choice Requires="x14">
            <control shapeId="25562" r:id="rId60" name="Check Box 6106">
              <controlPr defaultSize="0" autoFill="0" autoLine="0" autoPict="0">
                <anchor moveWithCells="1" sizeWithCells="1">
                  <from>
                    <xdr:col>18</xdr:col>
                    <xdr:colOff>19050</xdr:colOff>
                    <xdr:row>353</xdr:row>
                    <xdr:rowOff>19050</xdr:rowOff>
                  </from>
                  <to>
                    <xdr:col>18</xdr:col>
                    <xdr:colOff>228600</xdr:colOff>
                    <xdr:row>353</xdr:row>
                    <xdr:rowOff>190500</xdr:rowOff>
                  </to>
                </anchor>
              </controlPr>
            </control>
          </mc:Choice>
        </mc:AlternateContent>
        <mc:AlternateContent xmlns:mc="http://schemas.openxmlformats.org/markup-compatibility/2006">
          <mc:Choice Requires="x14">
            <control shapeId="25563" r:id="rId61" name="Check Box 6107">
              <controlPr defaultSize="0" autoFill="0" autoLine="0" autoPict="0">
                <anchor moveWithCells="1" sizeWithCells="1">
                  <from>
                    <xdr:col>7</xdr:col>
                    <xdr:colOff>19050</xdr:colOff>
                    <xdr:row>362</xdr:row>
                    <xdr:rowOff>19050</xdr:rowOff>
                  </from>
                  <to>
                    <xdr:col>7</xdr:col>
                    <xdr:colOff>228600</xdr:colOff>
                    <xdr:row>362</xdr:row>
                    <xdr:rowOff>190500</xdr:rowOff>
                  </to>
                </anchor>
              </controlPr>
            </control>
          </mc:Choice>
        </mc:AlternateContent>
        <mc:AlternateContent xmlns:mc="http://schemas.openxmlformats.org/markup-compatibility/2006">
          <mc:Choice Requires="x14">
            <control shapeId="25564" r:id="rId62" name="Check Box 6108">
              <controlPr defaultSize="0" autoFill="0" autoLine="0" autoPict="0">
                <anchor moveWithCells="1" sizeWithCells="1">
                  <from>
                    <xdr:col>12</xdr:col>
                    <xdr:colOff>19050</xdr:colOff>
                    <xdr:row>362</xdr:row>
                    <xdr:rowOff>19050</xdr:rowOff>
                  </from>
                  <to>
                    <xdr:col>12</xdr:col>
                    <xdr:colOff>228600</xdr:colOff>
                    <xdr:row>362</xdr:row>
                    <xdr:rowOff>190500</xdr:rowOff>
                  </to>
                </anchor>
              </controlPr>
            </control>
          </mc:Choice>
        </mc:AlternateContent>
        <mc:AlternateContent xmlns:mc="http://schemas.openxmlformats.org/markup-compatibility/2006">
          <mc:Choice Requires="x14">
            <control shapeId="25565" r:id="rId63" name="Check Box 6109">
              <controlPr defaultSize="0" autoFill="0" autoLine="0" autoPict="0">
                <anchor moveWithCells="1" sizeWithCells="1">
                  <from>
                    <xdr:col>18</xdr:col>
                    <xdr:colOff>19050</xdr:colOff>
                    <xdr:row>362</xdr:row>
                    <xdr:rowOff>19050</xdr:rowOff>
                  </from>
                  <to>
                    <xdr:col>18</xdr:col>
                    <xdr:colOff>228600</xdr:colOff>
                    <xdr:row>362</xdr:row>
                    <xdr:rowOff>190500</xdr:rowOff>
                  </to>
                </anchor>
              </controlPr>
            </control>
          </mc:Choice>
        </mc:AlternateContent>
        <mc:AlternateContent xmlns:mc="http://schemas.openxmlformats.org/markup-compatibility/2006">
          <mc:Choice Requires="x14">
            <control shapeId="25574" r:id="rId64" name="Check Box 6118">
              <controlPr defaultSize="0" autoFill="0" autoLine="0" autoPict="0">
                <anchor moveWithCells="1">
                  <from>
                    <xdr:col>1</xdr:col>
                    <xdr:colOff>28575</xdr:colOff>
                    <xdr:row>379</xdr:row>
                    <xdr:rowOff>152400</xdr:rowOff>
                  </from>
                  <to>
                    <xdr:col>2</xdr:col>
                    <xdr:colOff>0</xdr:colOff>
                    <xdr:row>380</xdr:row>
                    <xdr:rowOff>133350</xdr:rowOff>
                  </to>
                </anchor>
              </controlPr>
            </control>
          </mc:Choice>
        </mc:AlternateContent>
        <mc:AlternateContent xmlns:mc="http://schemas.openxmlformats.org/markup-compatibility/2006">
          <mc:Choice Requires="x14">
            <control shapeId="27768" r:id="rId65" name="Check Box 6264">
              <controlPr defaultSize="0" autoFill="0" autoLine="0" autoPict="0">
                <anchor moveWithCells="1" sizeWithCells="1">
                  <from>
                    <xdr:col>7</xdr:col>
                    <xdr:colOff>19050</xdr:colOff>
                    <xdr:row>12</xdr:row>
                    <xdr:rowOff>19050</xdr:rowOff>
                  </from>
                  <to>
                    <xdr:col>7</xdr:col>
                    <xdr:colOff>228600</xdr:colOff>
                    <xdr:row>12</xdr:row>
                    <xdr:rowOff>190500</xdr:rowOff>
                  </to>
                </anchor>
              </controlPr>
            </control>
          </mc:Choice>
        </mc:AlternateContent>
        <mc:AlternateContent xmlns:mc="http://schemas.openxmlformats.org/markup-compatibility/2006">
          <mc:Choice Requires="x14">
            <control shapeId="27769" r:id="rId66" name="Check Box 6265">
              <controlPr defaultSize="0" autoFill="0" autoLine="0" autoPict="0">
                <anchor moveWithCells="1" sizeWithCells="1">
                  <from>
                    <xdr:col>12</xdr:col>
                    <xdr:colOff>19050</xdr:colOff>
                    <xdr:row>12</xdr:row>
                    <xdr:rowOff>19050</xdr:rowOff>
                  </from>
                  <to>
                    <xdr:col>12</xdr:col>
                    <xdr:colOff>228600</xdr:colOff>
                    <xdr:row>12</xdr:row>
                    <xdr:rowOff>190500</xdr:rowOff>
                  </to>
                </anchor>
              </controlPr>
            </control>
          </mc:Choice>
        </mc:AlternateContent>
        <mc:AlternateContent xmlns:mc="http://schemas.openxmlformats.org/markup-compatibility/2006">
          <mc:Choice Requires="x14">
            <control shapeId="27770" r:id="rId67" name="Check Box 6266">
              <controlPr defaultSize="0" autoFill="0" autoLine="0" autoPict="0">
                <anchor moveWithCells="1" sizeWithCells="1">
                  <from>
                    <xdr:col>18</xdr:col>
                    <xdr:colOff>19050</xdr:colOff>
                    <xdr:row>12</xdr:row>
                    <xdr:rowOff>19050</xdr:rowOff>
                  </from>
                  <to>
                    <xdr:col>18</xdr:col>
                    <xdr:colOff>228600</xdr:colOff>
                    <xdr:row>12</xdr:row>
                    <xdr:rowOff>190500</xdr:rowOff>
                  </to>
                </anchor>
              </controlPr>
            </control>
          </mc:Choice>
        </mc:AlternateContent>
        <mc:AlternateContent xmlns:mc="http://schemas.openxmlformats.org/markup-compatibility/2006">
          <mc:Choice Requires="x14">
            <control shapeId="27771" r:id="rId68" name="Check Box 6267">
              <controlPr defaultSize="0" autoFill="0" autoLine="0" autoPict="0">
                <anchor moveWithCells="1" sizeWithCells="1">
                  <from>
                    <xdr:col>7</xdr:col>
                    <xdr:colOff>19050</xdr:colOff>
                    <xdr:row>21</xdr:row>
                    <xdr:rowOff>19050</xdr:rowOff>
                  </from>
                  <to>
                    <xdr:col>7</xdr:col>
                    <xdr:colOff>228600</xdr:colOff>
                    <xdr:row>21</xdr:row>
                    <xdr:rowOff>190500</xdr:rowOff>
                  </to>
                </anchor>
              </controlPr>
            </control>
          </mc:Choice>
        </mc:AlternateContent>
        <mc:AlternateContent xmlns:mc="http://schemas.openxmlformats.org/markup-compatibility/2006">
          <mc:Choice Requires="x14">
            <control shapeId="27772" r:id="rId69" name="Check Box 6268">
              <controlPr defaultSize="0" autoFill="0" autoLine="0" autoPict="0">
                <anchor moveWithCells="1" sizeWithCells="1">
                  <from>
                    <xdr:col>12</xdr:col>
                    <xdr:colOff>19050</xdr:colOff>
                    <xdr:row>21</xdr:row>
                    <xdr:rowOff>19050</xdr:rowOff>
                  </from>
                  <to>
                    <xdr:col>12</xdr:col>
                    <xdr:colOff>228600</xdr:colOff>
                    <xdr:row>21</xdr:row>
                    <xdr:rowOff>190500</xdr:rowOff>
                  </to>
                </anchor>
              </controlPr>
            </control>
          </mc:Choice>
        </mc:AlternateContent>
        <mc:AlternateContent xmlns:mc="http://schemas.openxmlformats.org/markup-compatibility/2006">
          <mc:Choice Requires="x14">
            <control shapeId="27773" r:id="rId70" name="Check Box 6269">
              <controlPr defaultSize="0" autoFill="0" autoLine="0" autoPict="0">
                <anchor moveWithCells="1" sizeWithCells="1">
                  <from>
                    <xdr:col>18</xdr:col>
                    <xdr:colOff>19050</xdr:colOff>
                    <xdr:row>21</xdr:row>
                    <xdr:rowOff>19050</xdr:rowOff>
                  </from>
                  <to>
                    <xdr:col>18</xdr:col>
                    <xdr:colOff>228600</xdr:colOff>
                    <xdr:row>21</xdr:row>
                    <xdr:rowOff>190500</xdr:rowOff>
                  </to>
                </anchor>
              </controlPr>
            </control>
          </mc:Choice>
        </mc:AlternateContent>
        <mc:AlternateContent xmlns:mc="http://schemas.openxmlformats.org/markup-compatibility/2006">
          <mc:Choice Requires="x14">
            <control shapeId="27774" r:id="rId71" name="Check Box 6270">
              <controlPr defaultSize="0" autoFill="0" autoLine="0" autoPict="0">
                <anchor moveWithCells="1" sizeWithCells="1">
                  <from>
                    <xdr:col>7</xdr:col>
                    <xdr:colOff>19050</xdr:colOff>
                    <xdr:row>30</xdr:row>
                    <xdr:rowOff>19050</xdr:rowOff>
                  </from>
                  <to>
                    <xdr:col>7</xdr:col>
                    <xdr:colOff>228600</xdr:colOff>
                    <xdr:row>30</xdr:row>
                    <xdr:rowOff>190500</xdr:rowOff>
                  </to>
                </anchor>
              </controlPr>
            </control>
          </mc:Choice>
        </mc:AlternateContent>
        <mc:AlternateContent xmlns:mc="http://schemas.openxmlformats.org/markup-compatibility/2006">
          <mc:Choice Requires="x14">
            <control shapeId="27775" r:id="rId72" name="Check Box 6271">
              <controlPr defaultSize="0" autoFill="0" autoLine="0" autoPict="0">
                <anchor moveWithCells="1" sizeWithCells="1">
                  <from>
                    <xdr:col>12</xdr:col>
                    <xdr:colOff>19050</xdr:colOff>
                    <xdr:row>30</xdr:row>
                    <xdr:rowOff>19050</xdr:rowOff>
                  </from>
                  <to>
                    <xdr:col>12</xdr:col>
                    <xdr:colOff>228600</xdr:colOff>
                    <xdr:row>30</xdr:row>
                    <xdr:rowOff>190500</xdr:rowOff>
                  </to>
                </anchor>
              </controlPr>
            </control>
          </mc:Choice>
        </mc:AlternateContent>
        <mc:AlternateContent xmlns:mc="http://schemas.openxmlformats.org/markup-compatibility/2006">
          <mc:Choice Requires="x14">
            <control shapeId="27776" r:id="rId73" name="Check Box 6272">
              <controlPr defaultSize="0" autoFill="0" autoLine="0" autoPict="0">
                <anchor moveWithCells="1" sizeWithCells="1">
                  <from>
                    <xdr:col>18</xdr:col>
                    <xdr:colOff>19050</xdr:colOff>
                    <xdr:row>30</xdr:row>
                    <xdr:rowOff>19050</xdr:rowOff>
                  </from>
                  <to>
                    <xdr:col>18</xdr:col>
                    <xdr:colOff>228600</xdr:colOff>
                    <xdr:row>30</xdr:row>
                    <xdr:rowOff>190500</xdr:rowOff>
                  </to>
                </anchor>
              </controlPr>
            </control>
          </mc:Choice>
        </mc:AlternateContent>
        <mc:AlternateContent xmlns:mc="http://schemas.openxmlformats.org/markup-compatibility/2006">
          <mc:Choice Requires="x14">
            <control shapeId="27777" r:id="rId74" name="Check Box 6273">
              <controlPr defaultSize="0" autoFill="0" autoLine="0" autoPict="0">
                <anchor moveWithCells="1" sizeWithCells="1">
                  <from>
                    <xdr:col>7</xdr:col>
                    <xdr:colOff>19050</xdr:colOff>
                    <xdr:row>39</xdr:row>
                    <xdr:rowOff>19050</xdr:rowOff>
                  </from>
                  <to>
                    <xdr:col>7</xdr:col>
                    <xdr:colOff>228600</xdr:colOff>
                    <xdr:row>39</xdr:row>
                    <xdr:rowOff>190500</xdr:rowOff>
                  </to>
                </anchor>
              </controlPr>
            </control>
          </mc:Choice>
        </mc:AlternateContent>
        <mc:AlternateContent xmlns:mc="http://schemas.openxmlformats.org/markup-compatibility/2006">
          <mc:Choice Requires="x14">
            <control shapeId="27778" r:id="rId75" name="Check Box 6274">
              <controlPr defaultSize="0" autoFill="0" autoLine="0" autoPict="0">
                <anchor moveWithCells="1" sizeWithCells="1">
                  <from>
                    <xdr:col>12</xdr:col>
                    <xdr:colOff>19050</xdr:colOff>
                    <xdr:row>39</xdr:row>
                    <xdr:rowOff>19050</xdr:rowOff>
                  </from>
                  <to>
                    <xdr:col>12</xdr:col>
                    <xdr:colOff>228600</xdr:colOff>
                    <xdr:row>39</xdr:row>
                    <xdr:rowOff>190500</xdr:rowOff>
                  </to>
                </anchor>
              </controlPr>
            </control>
          </mc:Choice>
        </mc:AlternateContent>
        <mc:AlternateContent xmlns:mc="http://schemas.openxmlformats.org/markup-compatibility/2006">
          <mc:Choice Requires="x14">
            <control shapeId="27779" r:id="rId76" name="Check Box 6275">
              <controlPr defaultSize="0" autoFill="0" autoLine="0" autoPict="0">
                <anchor moveWithCells="1" sizeWithCells="1">
                  <from>
                    <xdr:col>18</xdr:col>
                    <xdr:colOff>19050</xdr:colOff>
                    <xdr:row>39</xdr:row>
                    <xdr:rowOff>19050</xdr:rowOff>
                  </from>
                  <to>
                    <xdr:col>18</xdr:col>
                    <xdr:colOff>228600</xdr:colOff>
                    <xdr:row>39</xdr:row>
                    <xdr:rowOff>190500</xdr:rowOff>
                  </to>
                </anchor>
              </controlPr>
            </control>
          </mc:Choice>
        </mc:AlternateContent>
        <mc:AlternateContent xmlns:mc="http://schemas.openxmlformats.org/markup-compatibility/2006">
          <mc:Choice Requires="x14">
            <control shapeId="27792" r:id="rId77" name="Check Box 6288">
              <controlPr defaultSize="0" autoFill="0" autoLine="0" autoPict="0">
                <anchor moveWithCells="1" sizeWithCells="1">
                  <from>
                    <xdr:col>7</xdr:col>
                    <xdr:colOff>19050</xdr:colOff>
                    <xdr:row>104</xdr:row>
                    <xdr:rowOff>19050</xdr:rowOff>
                  </from>
                  <to>
                    <xdr:col>7</xdr:col>
                    <xdr:colOff>228600</xdr:colOff>
                    <xdr:row>104</xdr:row>
                    <xdr:rowOff>190500</xdr:rowOff>
                  </to>
                </anchor>
              </controlPr>
            </control>
          </mc:Choice>
        </mc:AlternateContent>
        <mc:AlternateContent xmlns:mc="http://schemas.openxmlformats.org/markup-compatibility/2006">
          <mc:Choice Requires="x14">
            <control shapeId="27793" r:id="rId78" name="Check Box 6289">
              <controlPr defaultSize="0" autoFill="0" autoLine="0" autoPict="0">
                <anchor moveWithCells="1" sizeWithCells="1">
                  <from>
                    <xdr:col>12</xdr:col>
                    <xdr:colOff>19050</xdr:colOff>
                    <xdr:row>104</xdr:row>
                    <xdr:rowOff>19050</xdr:rowOff>
                  </from>
                  <to>
                    <xdr:col>12</xdr:col>
                    <xdr:colOff>228600</xdr:colOff>
                    <xdr:row>104</xdr:row>
                    <xdr:rowOff>190500</xdr:rowOff>
                  </to>
                </anchor>
              </controlPr>
            </control>
          </mc:Choice>
        </mc:AlternateContent>
        <mc:AlternateContent xmlns:mc="http://schemas.openxmlformats.org/markup-compatibility/2006">
          <mc:Choice Requires="x14">
            <control shapeId="27794" r:id="rId79" name="Check Box 6290">
              <controlPr defaultSize="0" autoFill="0" autoLine="0" autoPict="0">
                <anchor moveWithCells="1" sizeWithCells="1">
                  <from>
                    <xdr:col>18</xdr:col>
                    <xdr:colOff>19050</xdr:colOff>
                    <xdr:row>104</xdr:row>
                    <xdr:rowOff>19050</xdr:rowOff>
                  </from>
                  <to>
                    <xdr:col>18</xdr:col>
                    <xdr:colOff>228600</xdr:colOff>
                    <xdr:row>104</xdr:row>
                    <xdr:rowOff>190500</xdr:rowOff>
                  </to>
                </anchor>
              </controlPr>
            </control>
          </mc:Choice>
        </mc:AlternateContent>
        <mc:AlternateContent xmlns:mc="http://schemas.openxmlformats.org/markup-compatibility/2006">
          <mc:Choice Requires="x14">
            <control shapeId="27795" r:id="rId80" name="Check Box 6291">
              <controlPr defaultSize="0" autoFill="0" autoLine="0" autoPict="0">
                <anchor moveWithCells="1" sizeWithCells="1">
                  <from>
                    <xdr:col>7</xdr:col>
                    <xdr:colOff>19050</xdr:colOff>
                    <xdr:row>109</xdr:row>
                    <xdr:rowOff>19050</xdr:rowOff>
                  </from>
                  <to>
                    <xdr:col>7</xdr:col>
                    <xdr:colOff>228600</xdr:colOff>
                    <xdr:row>109</xdr:row>
                    <xdr:rowOff>190500</xdr:rowOff>
                  </to>
                </anchor>
              </controlPr>
            </control>
          </mc:Choice>
        </mc:AlternateContent>
        <mc:AlternateContent xmlns:mc="http://schemas.openxmlformats.org/markup-compatibility/2006">
          <mc:Choice Requires="x14">
            <control shapeId="27796" r:id="rId81" name="Check Box 6292">
              <controlPr defaultSize="0" autoFill="0" autoLine="0" autoPict="0">
                <anchor moveWithCells="1" sizeWithCells="1">
                  <from>
                    <xdr:col>12</xdr:col>
                    <xdr:colOff>19050</xdr:colOff>
                    <xdr:row>109</xdr:row>
                    <xdr:rowOff>19050</xdr:rowOff>
                  </from>
                  <to>
                    <xdr:col>12</xdr:col>
                    <xdr:colOff>228600</xdr:colOff>
                    <xdr:row>109</xdr:row>
                    <xdr:rowOff>190500</xdr:rowOff>
                  </to>
                </anchor>
              </controlPr>
            </control>
          </mc:Choice>
        </mc:AlternateContent>
        <mc:AlternateContent xmlns:mc="http://schemas.openxmlformats.org/markup-compatibility/2006">
          <mc:Choice Requires="x14">
            <control shapeId="27797" r:id="rId82" name="Check Box 6293">
              <controlPr defaultSize="0" autoFill="0" autoLine="0" autoPict="0">
                <anchor moveWithCells="1" sizeWithCells="1">
                  <from>
                    <xdr:col>18</xdr:col>
                    <xdr:colOff>19050</xdr:colOff>
                    <xdr:row>109</xdr:row>
                    <xdr:rowOff>19050</xdr:rowOff>
                  </from>
                  <to>
                    <xdr:col>18</xdr:col>
                    <xdr:colOff>228600</xdr:colOff>
                    <xdr:row>109</xdr:row>
                    <xdr:rowOff>190500</xdr:rowOff>
                  </to>
                </anchor>
              </controlPr>
            </control>
          </mc:Choice>
        </mc:AlternateContent>
        <mc:AlternateContent xmlns:mc="http://schemas.openxmlformats.org/markup-compatibility/2006">
          <mc:Choice Requires="x14">
            <control shapeId="27798" r:id="rId83" name="Check Box 6294">
              <controlPr defaultSize="0" autoFill="0" autoLine="0" autoPict="0">
                <anchor moveWithCells="1" sizeWithCells="1">
                  <from>
                    <xdr:col>7</xdr:col>
                    <xdr:colOff>19050</xdr:colOff>
                    <xdr:row>114</xdr:row>
                    <xdr:rowOff>19050</xdr:rowOff>
                  </from>
                  <to>
                    <xdr:col>7</xdr:col>
                    <xdr:colOff>228600</xdr:colOff>
                    <xdr:row>114</xdr:row>
                    <xdr:rowOff>190500</xdr:rowOff>
                  </to>
                </anchor>
              </controlPr>
            </control>
          </mc:Choice>
        </mc:AlternateContent>
        <mc:AlternateContent xmlns:mc="http://schemas.openxmlformats.org/markup-compatibility/2006">
          <mc:Choice Requires="x14">
            <control shapeId="27799" r:id="rId84" name="Check Box 6295">
              <controlPr defaultSize="0" autoFill="0" autoLine="0" autoPict="0">
                <anchor moveWithCells="1" sizeWithCells="1">
                  <from>
                    <xdr:col>12</xdr:col>
                    <xdr:colOff>19050</xdr:colOff>
                    <xdr:row>114</xdr:row>
                    <xdr:rowOff>19050</xdr:rowOff>
                  </from>
                  <to>
                    <xdr:col>12</xdr:col>
                    <xdr:colOff>228600</xdr:colOff>
                    <xdr:row>114</xdr:row>
                    <xdr:rowOff>190500</xdr:rowOff>
                  </to>
                </anchor>
              </controlPr>
            </control>
          </mc:Choice>
        </mc:AlternateContent>
        <mc:AlternateContent xmlns:mc="http://schemas.openxmlformats.org/markup-compatibility/2006">
          <mc:Choice Requires="x14">
            <control shapeId="27800" r:id="rId85" name="Check Box 6296">
              <controlPr defaultSize="0" autoFill="0" autoLine="0" autoPict="0">
                <anchor moveWithCells="1" sizeWithCells="1">
                  <from>
                    <xdr:col>18</xdr:col>
                    <xdr:colOff>19050</xdr:colOff>
                    <xdr:row>114</xdr:row>
                    <xdr:rowOff>19050</xdr:rowOff>
                  </from>
                  <to>
                    <xdr:col>18</xdr:col>
                    <xdr:colOff>228600</xdr:colOff>
                    <xdr:row>114</xdr:row>
                    <xdr:rowOff>190500</xdr:rowOff>
                  </to>
                </anchor>
              </controlPr>
            </control>
          </mc:Choice>
        </mc:AlternateContent>
        <mc:AlternateContent xmlns:mc="http://schemas.openxmlformats.org/markup-compatibility/2006">
          <mc:Choice Requires="x14">
            <control shapeId="27801" r:id="rId86" name="Check Box 6297">
              <controlPr defaultSize="0" autoFill="0" autoLine="0" autoPict="0">
                <anchor moveWithCells="1" sizeWithCells="1">
                  <from>
                    <xdr:col>7</xdr:col>
                    <xdr:colOff>19050</xdr:colOff>
                    <xdr:row>119</xdr:row>
                    <xdr:rowOff>19050</xdr:rowOff>
                  </from>
                  <to>
                    <xdr:col>7</xdr:col>
                    <xdr:colOff>228600</xdr:colOff>
                    <xdr:row>119</xdr:row>
                    <xdr:rowOff>190500</xdr:rowOff>
                  </to>
                </anchor>
              </controlPr>
            </control>
          </mc:Choice>
        </mc:AlternateContent>
        <mc:AlternateContent xmlns:mc="http://schemas.openxmlformats.org/markup-compatibility/2006">
          <mc:Choice Requires="x14">
            <control shapeId="27802" r:id="rId87" name="Check Box 6298">
              <controlPr defaultSize="0" autoFill="0" autoLine="0" autoPict="0">
                <anchor moveWithCells="1" sizeWithCells="1">
                  <from>
                    <xdr:col>12</xdr:col>
                    <xdr:colOff>19050</xdr:colOff>
                    <xdr:row>119</xdr:row>
                    <xdr:rowOff>19050</xdr:rowOff>
                  </from>
                  <to>
                    <xdr:col>12</xdr:col>
                    <xdr:colOff>228600</xdr:colOff>
                    <xdr:row>119</xdr:row>
                    <xdr:rowOff>190500</xdr:rowOff>
                  </to>
                </anchor>
              </controlPr>
            </control>
          </mc:Choice>
        </mc:AlternateContent>
        <mc:AlternateContent xmlns:mc="http://schemas.openxmlformats.org/markup-compatibility/2006">
          <mc:Choice Requires="x14">
            <control shapeId="27803" r:id="rId88" name="Check Box 6299">
              <controlPr defaultSize="0" autoFill="0" autoLine="0" autoPict="0">
                <anchor moveWithCells="1" sizeWithCells="1">
                  <from>
                    <xdr:col>18</xdr:col>
                    <xdr:colOff>19050</xdr:colOff>
                    <xdr:row>119</xdr:row>
                    <xdr:rowOff>19050</xdr:rowOff>
                  </from>
                  <to>
                    <xdr:col>18</xdr:col>
                    <xdr:colOff>228600</xdr:colOff>
                    <xdr:row>119</xdr:row>
                    <xdr:rowOff>190500</xdr:rowOff>
                  </to>
                </anchor>
              </controlPr>
            </control>
          </mc:Choice>
        </mc:AlternateContent>
        <mc:AlternateContent xmlns:mc="http://schemas.openxmlformats.org/markup-compatibility/2006">
          <mc:Choice Requires="x14">
            <control shapeId="27804" r:id="rId89" name="Check Box 6300">
              <controlPr defaultSize="0" autoFill="0" autoLine="0" autoPict="0">
                <anchor moveWithCells="1" sizeWithCells="1">
                  <from>
                    <xdr:col>7</xdr:col>
                    <xdr:colOff>19050</xdr:colOff>
                    <xdr:row>124</xdr:row>
                    <xdr:rowOff>19050</xdr:rowOff>
                  </from>
                  <to>
                    <xdr:col>7</xdr:col>
                    <xdr:colOff>228600</xdr:colOff>
                    <xdr:row>124</xdr:row>
                    <xdr:rowOff>190500</xdr:rowOff>
                  </to>
                </anchor>
              </controlPr>
            </control>
          </mc:Choice>
        </mc:AlternateContent>
        <mc:AlternateContent xmlns:mc="http://schemas.openxmlformats.org/markup-compatibility/2006">
          <mc:Choice Requires="x14">
            <control shapeId="27805" r:id="rId90" name="Check Box 6301">
              <controlPr defaultSize="0" autoFill="0" autoLine="0" autoPict="0">
                <anchor moveWithCells="1" sizeWithCells="1">
                  <from>
                    <xdr:col>12</xdr:col>
                    <xdr:colOff>19050</xdr:colOff>
                    <xdr:row>124</xdr:row>
                    <xdr:rowOff>19050</xdr:rowOff>
                  </from>
                  <to>
                    <xdr:col>12</xdr:col>
                    <xdr:colOff>228600</xdr:colOff>
                    <xdr:row>124</xdr:row>
                    <xdr:rowOff>190500</xdr:rowOff>
                  </to>
                </anchor>
              </controlPr>
            </control>
          </mc:Choice>
        </mc:AlternateContent>
        <mc:AlternateContent xmlns:mc="http://schemas.openxmlformats.org/markup-compatibility/2006">
          <mc:Choice Requires="x14">
            <control shapeId="27806" r:id="rId91" name="Check Box 6302">
              <controlPr defaultSize="0" autoFill="0" autoLine="0" autoPict="0">
                <anchor moveWithCells="1" sizeWithCells="1">
                  <from>
                    <xdr:col>18</xdr:col>
                    <xdr:colOff>19050</xdr:colOff>
                    <xdr:row>124</xdr:row>
                    <xdr:rowOff>19050</xdr:rowOff>
                  </from>
                  <to>
                    <xdr:col>18</xdr:col>
                    <xdr:colOff>228600</xdr:colOff>
                    <xdr:row>124</xdr:row>
                    <xdr:rowOff>190500</xdr:rowOff>
                  </to>
                </anchor>
              </controlPr>
            </control>
          </mc:Choice>
        </mc:AlternateContent>
        <mc:AlternateContent xmlns:mc="http://schemas.openxmlformats.org/markup-compatibility/2006">
          <mc:Choice Requires="x14">
            <control shapeId="27811" r:id="rId92" name="Check Box 6307">
              <controlPr defaultSize="0" autoFill="0" autoLine="0" autoPict="0">
                <anchor moveWithCells="1" sizeWithCells="1">
                  <from>
                    <xdr:col>7</xdr:col>
                    <xdr:colOff>19050</xdr:colOff>
                    <xdr:row>145</xdr:row>
                    <xdr:rowOff>19050</xdr:rowOff>
                  </from>
                  <to>
                    <xdr:col>7</xdr:col>
                    <xdr:colOff>228600</xdr:colOff>
                    <xdr:row>145</xdr:row>
                    <xdr:rowOff>190500</xdr:rowOff>
                  </to>
                </anchor>
              </controlPr>
            </control>
          </mc:Choice>
        </mc:AlternateContent>
        <mc:AlternateContent xmlns:mc="http://schemas.openxmlformats.org/markup-compatibility/2006">
          <mc:Choice Requires="x14">
            <control shapeId="27812" r:id="rId93" name="Check Box 6308">
              <controlPr defaultSize="0" autoFill="0" autoLine="0" autoPict="0">
                <anchor moveWithCells="1" sizeWithCells="1">
                  <from>
                    <xdr:col>7</xdr:col>
                    <xdr:colOff>19050</xdr:colOff>
                    <xdr:row>146</xdr:row>
                    <xdr:rowOff>19050</xdr:rowOff>
                  </from>
                  <to>
                    <xdr:col>7</xdr:col>
                    <xdr:colOff>228600</xdr:colOff>
                    <xdr:row>146</xdr:row>
                    <xdr:rowOff>190500</xdr:rowOff>
                  </to>
                </anchor>
              </controlPr>
            </control>
          </mc:Choice>
        </mc:AlternateContent>
        <mc:AlternateContent xmlns:mc="http://schemas.openxmlformats.org/markup-compatibility/2006">
          <mc:Choice Requires="x14">
            <control shapeId="27813" r:id="rId94" name="Check Box 6309">
              <controlPr defaultSize="0" autoFill="0" autoLine="0" autoPict="0">
                <anchor moveWithCells="1" sizeWithCells="1">
                  <from>
                    <xdr:col>15</xdr:col>
                    <xdr:colOff>19050</xdr:colOff>
                    <xdr:row>145</xdr:row>
                    <xdr:rowOff>19050</xdr:rowOff>
                  </from>
                  <to>
                    <xdr:col>15</xdr:col>
                    <xdr:colOff>228600</xdr:colOff>
                    <xdr:row>145</xdr:row>
                    <xdr:rowOff>190500</xdr:rowOff>
                  </to>
                </anchor>
              </controlPr>
            </control>
          </mc:Choice>
        </mc:AlternateContent>
        <mc:AlternateContent xmlns:mc="http://schemas.openxmlformats.org/markup-compatibility/2006">
          <mc:Choice Requires="x14">
            <control shapeId="27814" r:id="rId95" name="Check Box 6310">
              <controlPr defaultSize="0" autoFill="0" autoLine="0" autoPict="0">
                <anchor moveWithCells="1" sizeWithCells="1">
                  <from>
                    <xdr:col>19</xdr:col>
                    <xdr:colOff>19050</xdr:colOff>
                    <xdr:row>146</xdr:row>
                    <xdr:rowOff>19050</xdr:rowOff>
                  </from>
                  <to>
                    <xdr:col>19</xdr:col>
                    <xdr:colOff>228600</xdr:colOff>
                    <xdr:row>146</xdr:row>
                    <xdr:rowOff>190500</xdr:rowOff>
                  </to>
                </anchor>
              </controlPr>
            </control>
          </mc:Choice>
        </mc:AlternateContent>
        <mc:AlternateContent xmlns:mc="http://schemas.openxmlformats.org/markup-compatibility/2006">
          <mc:Choice Requires="x14">
            <control shapeId="27815" r:id="rId96" name="Check Box 6311">
              <controlPr defaultSize="0" autoFill="0" autoLine="0" autoPict="0">
                <anchor moveWithCells="1" sizeWithCells="1">
                  <from>
                    <xdr:col>23</xdr:col>
                    <xdr:colOff>19050</xdr:colOff>
                    <xdr:row>145</xdr:row>
                    <xdr:rowOff>19050</xdr:rowOff>
                  </from>
                  <to>
                    <xdr:col>23</xdr:col>
                    <xdr:colOff>228600</xdr:colOff>
                    <xdr:row>145</xdr:row>
                    <xdr:rowOff>190500</xdr:rowOff>
                  </to>
                </anchor>
              </controlPr>
            </control>
          </mc:Choice>
        </mc:AlternateContent>
        <mc:AlternateContent xmlns:mc="http://schemas.openxmlformats.org/markup-compatibility/2006">
          <mc:Choice Requires="x14">
            <control shapeId="27816" r:id="rId97" name="Check Box 6312">
              <controlPr defaultSize="0" autoFill="0" autoLine="0" autoPict="0">
                <anchor moveWithCells="1">
                  <from>
                    <xdr:col>1</xdr:col>
                    <xdr:colOff>19050</xdr:colOff>
                    <xdr:row>137</xdr:row>
                    <xdr:rowOff>114300</xdr:rowOff>
                  </from>
                  <to>
                    <xdr:col>1</xdr:col>
                    <xdr:colOff>228600</xdr:colOff>
                    <xdr:row>138</xdr:row>
                    <xdr:rowOff>85725</xdr:rowOff>
                  </to>
                </anchor>
              </controlPr>
            </control>
          </mc:Choice>
        </mc:AlternateContent>
        <mc:AlternateContent xmlns:mc="http://schemas.openxmlformats.org/markup-compatibility/2006">
          <mc:Choice Requires="x14">
            <control shapeId="27819" r:id="rId98" name="Check Box 6315">
              <controlPr defaultSize="0" autoFill="0" autoLine="0" autoPict="0">
                <anchor moveWithCells="1" sizeWithCells="1">
                  <from>
                    <xdr:col>7</xdr:col>
                    <xdr:colOff>19050</xdr:colOff>
                    <xdr:row>203</xdr:row>
                    <xdr:rowOff>19050</xdr:rowOff>
                  </from>
                  <to>
                    <xdr:col>7</xdr:col>
                    <xdr:colOff>228600</xdr:colOff>
                    <xdr:row>203</xdr:row>
                    <xdr:rowOff>190500</xdr:rowOff>
                  </to>
                </anchor>
              </controlPr>
            </control>
          </mc:Choice>
        </mc:AlternateContent>
        <mc:AlternateContent xmlns:mc="http://schemas.openxmlformats.org/markup-compatibility/2006">
          <mc:Choice Requires="x14">
            <control shapeId="27820" r:id="rId99" name="Check Box 6316">
              <controlPr defaultSize="0" autoFill="0" autoLine="0" autoPict="0">
                <anchor moveWithCells="1" sizeWithCells="1">
                  <from>
                    <xdr:col>12</xdr:col>
                    <xdr:colOff>19050</xdr:colOff>
                    <xdr:row>203</xdr:row>
                    <xdr:rowOff>19050</xdr:rowOff>
                  </from>
                  <to>
                    <xdr:col>12</xdr:col>
                    <xdr:colOff>228600</xdr:colOff>
                    <xdr:row>203</xdr:row>
                    <xdr:rowOff>190500</xdr:rowOff>
                  </to>
                </anchor>
              </controlPr>
            </control>
          </mc:Choice>
        </mc:AlternateContent>
        <mc:AlternateContent xmlns:mc="http://schemas.openxmlformats.org/markup-compatibility/2006">
          <mc:Choice Requires="x14">
            <control shapeId="27821" r:id="rId100" name="Check Box 6317">
              <controlPr defaultSize="0" autoFill="0" autoLine="0" autoPict="0">
                <anchor moveWithCells="1" sizeWithCells="1">
                  <from>
                    <xdr:col>18</xdr:col>
                    <xdr:colOff>19050</xdr:colOff>
                    <xdr:row>203</xdr:row>
                    <xdr:rowOff>19050</xdr:rowOff>
                  </from>
                  <to>
                    <xdr:col>18</xdr:col>
                    <xdr:colOff>228600</xdr:colOff>
                    <xdr:row>203</xdr:row>
                    <xdr:rowOff>190500</xdr:rowOff>
                  </to>
                </anchor>
              </controlPr>
            </control>
          </mc:Choice>
        </mc:AlternateContent>
        <mc:AlternateContent xmlns:mc="http://schemas.openxmlformats.org/markup-compatibility/2006">
          <mc:Choice Requires="x14">
            <control shapeId="27822" r:id="rId101" name="Check Box 6318">
              <controlPr defaultSize="0" autoFill="0" autoLine="0" autoPict="0">
                <anchor moveWithCells="1" sizeWithCells="1">
                  <from>
                    <xdr:col>7</xdr:col>
                    <xdr:colOff>19050</xdr:colOff>
                    <xdr:row>212</xdr:row>
                    <xdr:rowOff>19050</xdr:rowOff>
                  </from>
                  <to>
                    <xdr:col>7</xdr:col>
                    <xdr:colOff>228600</xdr:colOff>
                    <xdr:row>212</xdr:row>
                    <xdr:rowOff>190500</xdr:rowOff>
                  </to>
                </anchor>
              </controlPr>
            </control>
          </mc:Choice>
        </mc:AlternateContent>
        <mc:AlternateContent xmlns:mc="http://schemas.openxmlformats.org/markup-compatibility/2006">
          <mc:Choice Requires="x14">
            <control shapeId="27823" r:id="rId102" name="Check Box 6319">
              <controlPr defaultSize="0" autoFill="0" autoLine="0" autoPict="0">
                <anchor moveWithCells="1" sizeWithCells="1">
                  <from>
                    <xdr:col>12</xdr:col>
                    <xdr:colOff>19050</xdr:colOff>
                    <xdr:row>212</xdr:row>
                    <xdr:rowOff>19050</xdr:rowOff>
                  </from>
                  <to>
                    <xdr:col>12</xdr:col>
                    <xdr:colOff>228600</xdr:colOff>
                    <xdr:row>212</xdr:row>
                    <xdr:rowOff>190500</xdr:rowOff>
                  </to>
                </anchor>
              </controlPr>
            </control>
          </mc:Choice>
        </mc:AlternateContent>
        <mc:AlternateContent xmlns:mc="http://schemas.openxmlformats.org/markup-compatibility/2006">
          <mc:Choice Requires="x14">
            <control shapeId="27824" r:id="rId103" name="Check Box 6320">
              <controlPr defaultSize="0" autoFill="0" autoLine="0" autoPict="0">
                <anchor moveWithCells="1" sizeWithCells="1">
                  <from>
                    <xdr:col>18</xdr:col>
                    <xdr:colOff>19050</xdr:colOff>
                    <xdr:row>212</xdr:row>
                    <xdr:rowOff>19050</xdr:rowOff>
                  </from>
                  <to>
                    <xdr:col>18</xdr:col>
                    <xdr:colOff>228600</xdr:colOff>
                    <xdr:row>212</xdr:row>
                    <xdr:rowOff>190500</xdr:rowOff>
                  </to>
                </anchor>
              </controlPr>
            </control>
          </mc:Choice>
        </mc:AlternateContent>
        <mc:AlternateContent xmlns:mc="http://schemas.openxmlformats.org/markup-compatibility/2006">
          <mc:Choice Requires="x14">
            <control shapeId="27825" r:id="rId104" name="Check Box 6321">
              <controlPr defaultSize="0" autoFill="0" autoLine="0" autoPict="0">
                <anchor moveWithCells="1" sizeWithCells="1">
                  <from>
                    <xdr:col>7</xdr:col>
                    <xdr:colOff>19050</xdr:colOff>
                    <xdr:row>221</xdr:row>
                    <xdr:rowOff>19050</xdr:rowOff>
                  </from>
                  <to>
                    <xdr:col>7</xdr:col>
                    <xdr:colOff>228600</xdr:colOff>
                    <xdr:row>221</xdr:row>
                    <xdr:rowOff>190500</xdr:rowOff>
                  </to>
                </anchor>
              </controlPr>
            </control>
          </mc:Choice>
        </mc:AlternateContent>
        <mc:AlternateContent xmlns:mc="http://schemas.openxmlformats.org/markup-compatibility/2006">
          <mc:Choice Requires="x14">
            <control shapeId="27826" r:id="rId105" name="Check Box 6322">
              <controlPr defaultSize="0" autoFill="0" autoLine="0" autoPict="0">
                <anchor moveWithCells="1" sizeWithCells="1">
                  <from>
                    <xdr:col>12</xdr:col>
                    <xdr:colOff>19050</xdr:colOff>
                    <xdr:row>221</xdr:row>
                    <xdr:rowOff>19050</xdr:rowOff>
                  </from>
                  <to>
                    <xdr:col>12</xdr:col>
                    <xdr:colOff>228600</xdr:colOff>
                    <xdr:row>221</xdr:row>
                    <xdr:rowOff>190500</xdr:rowOff>
                  </to>
                </anchor>
              </controlPr>
            </control>
          </mc:Choice>
        </mc:AlternateContent>
        <mc:AlternateContent xmlns:mc="http://schemas.openxmlformats.org/markup-compatibility/2006">
          <mc:Choice Requires="x14">
            <control shapeId="27827" r:id="rId106" name="Check Box 6323">
              <controlPr defaultSize="0" autoFill="0" autoLine="0" autoPict="0">
                <anchor moveWithCells="1" sizeWithCells="1">
                  <from>
                    <xdr:col>18</xdr:col>
                    <xdr:colOff>19050</xdr:colOff>
                    <xdr:row>221</xdr:row>
                    <xdr:rowOff>19050</xdr:rowOff>
                  </from>
                  <to>
                    <xdr:col>18</xdr:col>
                    <xdr:colOff>228600</xdr:colOff>
                    <xdr:row>221</xdr:row>
                    <xdr:rowOff>190500</xdr:rowOff>
                  </to>
                </anchor>
              </controlPr>
            </control>
          </mc:Choice>
        </mc:AlternateContent>
        <mc:AlternateContent xmlns:mc="http://schemas.openxmlformats.org/markup-compatibility/2006">
          <mc:Choice Requires="x14">
            <control shapeId="27817" r:id="rId107" name="Check Box 6313">
              <controlPr defaultSize="0" autoFill="0" autoLine="0" autoPict="0">
                <anchor moveWithCells="1" sizeWithCells="1">
                  <from>
                    <xdr:col>7</xdr:col>
                    <xdr:colOff>19050</xdr:colOff>
                    <xdr:row>173</xdr:row>
                    <xdr:rowOff>19050</xdr:rowOff>
                  </from>
                  <to>
                    <xdr:col>7</xdr:col>
                    <xdr:colOff>219075</xdr:colOff>
                    <xdr:row>173</xdr:row>
                    <xdr:rowOff>190500</xdr:rowOff>
                  </to>
                </anchor>
              </controlPr>
            </control>
          </mc:Choice>
        </mc:AlternateContent>
        <mc:AlternateContent xmlns:mc="http://schemas.openxmlformats.org/markup-compatibility/2006">
          <mc:Choice Requires="x14">
            <control shapeId="27818" r:id="rId108" name="Check Box 6314">
              <controlPr defaultSize="0" autoFill="0" autoLine="0" autoPict="0">
                <anchor moveWithCells="1" sizeWithCells="1">
                  <from>
                    <xdr:col>14</xdr:col>
                    <xdr:colOff>38100</xdr:colOff>
                    <xdr:row>173</xdr:row>
                    <xdr:rowOff>19050</xdr:rowOff>
                  </from>
                  <to>
                    <xdr:col>15</xdr:col>
                    <xdr:colOff>9525</xdr:colOff>
                    <xdr:row>173</xdr:row>
                    <xdr:rowOff>190500</xdr:rowOff>
                  </to>
                </anchor>
              </controlPr>
            </control>
          </mc:Choice>
        </mc:AlternateContent>
        <mc:AlternateContent xmlns:mc="http://schemas.openxmlformats.org/markup-compatibility/2006">
          <mc:Choice Requires="x14">
            <control shapeId="27828" r:id="rId109" name="Check Box 6324">
              <controlPr defaultSize="0" autoFill="0" autoLine="0" autoPict="0">
                <anchor moveWithCells="1" sizeWithCells="1">
                  <from>
                    <xdr:col>7</xdr:col>
                    <xdr:colOff>19050</xdr:colOff>
                    <xdr:row>254</xdr:row>
                    <xdr:rowOff>19050</xdr:rowOff>
                  </from>
                  <to>
                    <xdr:col>7</xdr:col>
                    <xdr:colOff>219075</xdr:colOff>
                    <xdr:row>254</xdr:row>
                    <xdr:rowOff>190500</xdr:rowOff>
                  </to>
                </anchor>
              </controlPr>
            </control>
          </mc:Choice>
        </mc:AlternateContent>
        <mc:AlternateContent xmlns:mc="http://schemas.openxmlformats.org/markup-compatibility/2006">
          <mc:Choice Requires="x14">
            <control shapeId="27829" r:id="rId110" name="Check Box 6325">
              <controlPr defaultSize="0" autoFill="0" autoLine="0" autoPict="0">
                <anchor moveWithCells="1" sizeWithCells="1">
                  <from>
                    <xdr:col>14</xdr:col>
                    <xdr:colOff>38100</xdr:colOff>
                    <xdr:row>254</xdr:row>
                    <xdr:rowOff>19050</xdr:rowOff>
                  </from>
                  <to>
                    <xdr:col>15</xdr:col>
                    <xdr:colOff>9525</xdr:colOff>
                    <xdr:row>254</xdr:row>
                    <xdr:rowOff>190500</xdr:rowOff>
                  </to>
                </anchor>
              </controlPr>
            </control>
          </mc:Choice>
        </mc:AlternateContent>
        <mc:AlternateContent xmlns:mc="http://schemas.openxmlformats.org/markup-compatibility/2006">
          <mc:Choice Requires="x14">
            <control shapeId="27830" r:id="rId111" name="Check Box 6326">
              <controlPr defaultSize="0" autoFill="0" autoLine="0" autoPict="0">
                <anchor moveWithCells="1" sizeWithCells="1">
                  <from>
                    <xdr:col>7</xdr:col>
                    <xdr:colOff>19050</xdr:colOff>
                    <xdr:row>322</xdr:row>
                    <xdr:rowOff>19050</xdr:rowOff>
                  </from>
                  <to>
                    <xdr:col>7</xdr:col>
                    <xdr:colOff>219075</xdr:colOff>
                    <xdr:row>322</xdr:row>
                    <xdr:rowOff>190500</xdr:rowOff>
                  </to>
                </anchor>
              </controlPr>
            </control>
          </mc:Choice>
        </mc:AlternateContent>
        <mc:AlternateContent xmlns:mc="http://schemas.openxmlformats.org/markup-compatibility/2006">
          <mc:Choice Requires="x14">
            <control shapeId="27831" r:id="rId112" name="Check Box 6327">
              <controlPr defaultSize="0" autoFill="0" autoLine="0" autoPict="0">
                <anchor moveWithCells="1" sizeWithCells="1">
                  <from>
                    <xdr:col>14</xdr:col>
                    <xdr:colOff>38100</xdr:colOff>
                    <xdr:row>322</xdr:row>
                    <xdr:rowOff>19050</xdr:rowOff>
                  </from>
                  <to>
                    <xdr:col>15</xdr:col>
                    <xdr:colOff>9525</xdr:colOff>
                    <xdr:row>322</xdr:row>
                    <xdr:rowOff>190500</xdr:rowOff>
                  </to>
                </anchor>
              </controlPr>
            </control>
          </mc:Choice>
        </mc:AlternateContent>
        <mc:AlternateContent xmlns:mc="http://schemas.openxmlformats.org/markup-compatibility/2006">
          <mc:Choice Requires="x14">
            <control shapeId="27837" r:id="rId113" name="Check Box 6333">
              <controlPr defaultSize="0" autoFill="0" autoLine="0" autoPict="0">
                <anchor moveWithCells="1" sizeWithCells="1">
                  <from>
                    <xdr:col>7</xdr:col>
                    <xdr:colOff>19050</xdr:colOff>
                    <xdr:row>60</xdr:row>
                    <xdr:rowOff>19050</xdr:rowOff>
                  </from>
                  <to>
                    <xdr:col>7</xdr:col>
                    <xdr:colOff>228600</xdr:colOff>
                    <xdr:row>60</xdr:row>
                    <xdr:rowOff>190500</xdr:rowOff>
                  </to>
                </anchor>
              </controlPr>
            </control>
          </mc:Choice>
        </mc:AlternateContent>
        <mc:AlternateContent xmlns:mc="http://schemas.openxmlformats.org/markup-compatibility/2006">
          <mc:Choice Requires="x14">
            <control shapeId="27838" r:id="rId114" name="Check Box 6334">
              <controlPr defaultSize="0" autoFill="0" autoLine="0" autoPict="0">
                <anchor moveWithCells="1" sizeWithCells="1">
                  <from>
                    <xdr:col>12</xdr:col>
                    <xdr:colOff>19050</xdr:colOff>
                    <xdr:row>60</xdr:row>
                    <xdr:rowOff>19050</xdr:rowOff>
                  </from>
                  <to>
                    <xdr:col>12</xdr:col>
                    <xdr:colOff>228600</xdr:colOff>
                    <xdr:row>60</xdr:row>
                    <xdr:rowOff>190500</xdr:rowOff>
                  </to>
                </anchor>
              </controlPr>
            </control>
          </mc:Choice>
        </mc:AlternateContent>
        <mc:AlternateContent xmlns:mc="http://schemas.openxmlformats.org/markup-compatibility/2006">
          <mc:Choice Requires="x14">
            <control shapeId="27839" r:id="rId115" name="Check Box 6335">
              <controlPr defaultSize="0" autoFill="0" autoLine="0" autoPict="0">
                <anchor moveWithCells="1" sizeWithCells="1">
                  <from>
                    <xdr:col>18</xdr:col>
                    <xdr:colOff>19050</xdr:colOff>
                    <xdr:row>60</xdr:row>
                    <xdr:rowOff>19050</xdr:rowOff>
                  </from>
                  <to>
                    <xdr:col>18</xdr:col>
                    <xdr:colOff>228600</xdr:colOff>
                    <xdr:row>60</xdr:row>
                    <xdr:rowOff>190500</xdr:rowOff>
                  </to>
                </anchor>
              </controlPr>
            </control>
          </mc:Choice>
        </mc:AlternateContent>
        <mc:AlternateContent xmlns:mc="http://schemas.openxmlformats.org/markup-compatibility/2006">
          <mc:Choice Requires="x14">
            <control shapeId="27840" r:id="rId116" name="Check Box 6336">
              <controlPr defaultSize="0" autoFill="0" autoLine="0" autoPict="0">
                <anchor moveWithCells="1" sizeWithCells="1">
                  <from>
                    <xdr:col>7</xdr:col>
                    <xdr:colOff>19050</xdr:colOff>
                    <xdr:row>69</xdr:row>
                    <xdr:rowOff>19050</xdr:rowOff>
                  </from>
                  <to>
                    <xdr:col>7</xdr:col>
                    <xdr:colOff>228600</xdr:colOff>
                    <xdr:row>69</xdr:row>
                    <xdr:rowOff>190500</xdr:rowOff>
                  </to>
                </anchor>
              </controlPr>
            </control>
          </mc:Choice>
        </mc:AlternateContent>
        <mc:AlternateContent xmlns:mc="http://schemas.openxmlformats.org/markup-compatibility/2006">
          <mc:Choice Requires="x14">
            <control shapeId="27841" r:id="rId117" name="Check Box 6337">
              <controlPr defaultSize="0" autoFill="0" autoLine="0" autoPict="0">
                <anchor moveWithCells="1" sizeWithCells="1">
                  <from>
                    <xdr:col>12</xdr:col>
                    <xdr:colOff>19050</xdr:colOff>
                    <xdr:row>69</xdr:row>
                    <xdr:rowOff>19050</xdr:rowOff>
                  </from>
                  <to>
                    <xdr:col>12</xdr:col>
                    <xdr:colOff>228600</xdr:colOff>
                    <xdr:row>69</xdr:row>
                    <xdr:rowOff>190500</xdr:rowOff>
                  </to>
                </anchor>
              </controlPr>
            </control>
          </mc:Choice>
        </mc:AlternateContent>
        <mc:AlternateContent xmlns:mc="http://schemas.openxmlformats.org/markup-compatibility/2006">
          <mc:Choice Requires="x14">
            <control shapeId="27842" r:id="rId118" name="Check Box 6338">
              <controlPr defaultSize="0" autoFill="0" autoLine="0" autoPict="0">
                <anchor moveWithCells="1" sizeWithCells="1">
                  <from>
                    <xdr:col>18</xdr:col>
                    <xdr:colOff>19050</xdr:colOff>
                    <xdr:row>69</xdr:row>
                    <xdr:rowOff>19050</xdr:rowOff>
                  </from>
                  <to>
                    <xdr:col>18</xdr:col>
                    <xdr:colOff>228600</xdr:colOff>
                    <xdr:row>69</xdr:row>
                    <xdr:rowOff>190500</xdr:rowOff>
                  </to>
                </anchor>
              </controlPr>
            </control>
          </mc:Choice>
        </mc:AlternateContent>
        <mc:AlternateContent xmlns:mc="http://schemas.openxmlformats.org/markup-compatibility/2006">
          <mc:Choice Requires="x14">
            <control shapeId="27843" r:id="rId119" name="Check Box 6339">
              <controlPr defaultSize="0" autoFill="0" autoLine="0" autoPict="0">
                <anchor moveWithCells="1" sizeWithCells="1">
                  <from>
                    <xdr:col>7</xdr:col>
                    <xdr:colOff>19050</xdr:colOff>
                    <xdr:row>78</xdr:row>
                    <xdr:rowOff>19050</xdr:rowOff>
                  </from>
                  <to>
                    <xdr:col>7</xdr:col>
                    <xdr:colOff>228600</xdr:colOff>
                    <xdr:row>78</xdr:row>
                    <xdr:rowOff>190500</xdr:rowOff>
                  </to>
                </anchor>
              </controlPr>
            </control>
          </mc:Choice>
        </mc:AlternateContent>
        <mc:AlternateContent xmlns:mc="http://schemas.openxmlformats.org/markup-compatibility/2006">
          <mc:Choice Requires="x14">
            <control shapeId="27844" r:id="rId120" name="Check Box 6340">
              <controlPr defaultSize="0" autoFill="0" autoLine="0" autoPict="0">
                <anchor moveWithCells="1" sizeWithCells="1">
                  <from>
                    <xdr:col>12</xdr:col>
                    <xdr:colOff>19050</xdr:colOff>
                    <xdr:row>78</xdr:row>
                    <xdr:rowOff>19050</xdr:rowOff>
                  </from>
                  <to>
                    <xdr:col>12</xdr:col>
                    <xdr:colOff>228600</xdr:colOff>
                    <xdr:row>78</xdr:row>
                    <xdr:rowOff>190500</xdr:rowOff>
                  </to>
                </anchor>
              </controlPr>
            </control>
          </mc:Choice>
        </mc:AlternateContent>
        <mc:AlternateContent xmlns:mc="http://schemas.openxmlformats.org/markup-compatibility/2006">
          <mc:Choice Requires="x14">
            <control shapeId="27845" r:id="rId121" name="Check Box 6341">
              <controlPr defaultSize="0" autoFill="0" autoLine="0" autoPict="0">
                <anchor moveWithCells="1" sizeWithCells="1">
                  <from>
                    <xdr:col>18</xdr:col>
                    <xdr:colOff>19050</xdr:colOff>
                    <xdr:row>78</xdr:row>
                    <xdr:rowOff>19050</xdr:rowOff>
                  </from>
                  <to>
                    <xdr:col>18</xdr:col>
                    <xdr:colOff>228600</xdr:colOff>
                    <xdr:row>78</xdr:row>
                    <xdr:rowOff>190500</xdr:rowOff>
                  </to>
                </anchor>
              </controlPr>
            </control>
          </mc:Choice>
        </mc:AlternateContent>
        <mc:AlternateContent xmlns:mc="http://schemas.openxmlformats.org/markup-compatibility/2006">
          <mc:Choice Requires="x14">
            <control shapeId="27846" r:id="rId122" name="Check Box 6342">
              <controlPr defaultSize="0" autoFill="0" autoLine="0" autoPict="0">
                <anchor moveWithCells="1" sizeWithCells="1">
                  <from>
                    <xdr:col>7</xdr:col>
                    <xdr:colOff>19050</xdr:colOff>
                    <xdr:row>87</xdr:row>
                    <xdr:rowOff>19050</xdr:rowOff>
                  </from>
                  <to>
                    <xdr:col>7</xdr:col>
                    <xdr:colOff>228600</xdr:colOff>
                    <xdr:row>87</xdr:row>
                    <xdr:rowOff>190500</xdr:rowOff>
                  </to>
                </anchor>
              </controlPr>
            </control>
          </mc:Choice>
        </mc:AlternateContent>
        <mc:AlternateContent xmlns:mc="http://schemas.openxmlformats.org/markup-compatibility/2006">
          <mc:Choice Requires="x14">
            <control shapeId="27847" r:id="rId123" name="Check Box 6343">
              <controlPr defaultSize="0" autoFill="0" autoLine="0" autoPict="0">
                <anchor moveWithCells="1" sizeWithCells="1">
                  <from>
                    <xdr:col>12</xdr:col>
                    <xdr:colOff>19050</xdr:colOff>
                    <xdr:row>87</xdr:row>
                    <xdr:rowOff>19050</xdr:rowOff>
                  </from>
                  <to>
                    <xdr:col>12</xdr:col>
                    <xdr:colOff>228600</xdr:colOff>
                    <xdr:row>87</xdr:row>
                    <xdr:rowOff>190500</xdr:rowOff>
                  </to>
                </anchor>
              </controlPr>
            </control>
          </mc:Choice>
        </mc:AlternateContent>
        <mc:AlternateContent xmlns:mc="http://schemas.openxmlformats.org/markup-compatibility/2006">
          <mc:Choice Requires="x14">
            <control shapeId="27848" r:id="rId124" name="Check Box 6344">
              <controlPr defaultSize="0" autoFill="0" autoLine="0" autoPict="0">
                <anchor moveWithCells="1" sizeWithCells="1">
                  <from>
                    <xdr:col>18</xdr:col>
                    <xdr:colOff>19050</xdr:colOff>
                    <xdr:row>87</xdr:row>
                    <xdr:rowOff>19050</xdr:rowOff>
                  </from>
                  <to>
                    <xdr:col>18</xdr:col>
                    <xdr:colOff>228600</xdr:colOff>
                    <xdr:row>87</xdr:row>
                    <xdr:rowOff>190500</xdr:rowOff>
                  </to>
                </anchor>
              </controlPr>
            </control>
          </mc:Choice>
        </mc:AlternateContent>
        <mc:AlternateContent xmlns:mc="http://schemas.openxmlformats.org/markup-compatibility/2006">
          <mc:Choice Requires="x14">
            <control shapeId="27969" r:id="rId125" name="Check Box 6465">
              <controlPr defaultSize="0" autoFill="0" autoLine="0" autoPict="0">
                <anchor moveWithCells="1" sizeWithCells="1">
                  <from>
                    <xdr:col>7</xdr:col>
                    <xdr:colOff>19050</xdr:colOff>
                    <xdr:row>392</xdr:row>
                    <xdr:rowOff>19050</xdr:rowOff>
                  </from>
                  <to>
                    <xdr:col>7</xdr:col>
                    <xdr:colOff>228600</xdr:colOff>
                    <xdr:row>392</xdr:row>
                    <xdr:rowOff>190500</xdr:rowOff>
                  </to>
                </anchor>
              </controlPr>
            </control>
          </mc:Choice>
        </mc:AlternateContent>
        <mc:AlternateContent xmlns:mc="http://schemas.openxmlformats.org/markup-compatibility/2006">
          <mc:Choice Requires="x14">
            <control shapeId="27970" r:id="rId126" name="Check Box 6466">
              <controlPr defaultSize="0" autoFill="0" autoLine="0" autoPict="0">
                <anchor moveWithCells="1" sizeWithCells="1">
                  <from>
                    <xdr:col>7</xdr:col>
                    <xdr:colOff>19050</xdr:colOff>
                    <xdr:row>393</xdr:row>
                    <xdr:rowOff>19050</xdr:rowOff>
                  </from>
                  <to>
                    <xdr:col>7</xdr:col>
                    <xdr:colOff>228600</xdr:colOff>
                    <xdr:row>393</xdr:row>
                    <xdr:rowOff>190500</xdr:rowOff>
                  </to>
                </anchor>
              </controlPr>
            </control>
          </mc:Choice>
        </mc:AlternateContent>
        <mc:AlternateContent xmlns:mc="http://schemas.openxmlformats.org/markup-compatibility/2006">
          <mc:Choice Requires="x14">
            <control shapeId="27971" r:id="rId127" name="Check Box 6467">
              <controlPr defaultSize="0" autoFill="0" autoLine="0" autoPict="0">
                <anchor moveWithCells="1" sizeWithCells="1">
                  <from>
                    <xdr:col>7</xdr:col>
                    <xdr:colOff>19050</xdr:colOff>
                    <xdr:row>394</xdr:row>
                    <xdr:rowOff>19050</xdr:rowOff>
                  </from>
                  <to>
                    <xdr:col>7</xdr:col>
                    <xdr:colOff>228600</xdr:colOff>
                    <xdr:row>394</xdr:row>
                    <xdr:rowOff>190500</xdr:rowOff>
                  </to>
                </anchor>
              </controlPr>
            </control>
          </mc:Choice>
        </mc:AlternateContent>
        <mc:AlternateContent xmlns:mc="http://schemas.openxmlformats.org/markup-compatibility/2006">
          <mc:Choice Requires="x14">
            <control shapeId="27973" r:id="rId128" name="Check Box 6469">
              <controlPr defaultSize="0" autoFill="0" autoLine="0" autoPict="0">
                <anchor moveWithCells="1" sizeWithCells="1">
                  <from>
                    <xdr:col>7</xdr:col>
                    <xdr:colOff>19050</xdr:colOff>
                    <xdr:row>395</xdr:row>
                    <xdr:rowOff>19050</xdr:rowOff>
                  </from>
                  <to>
                    <xdr:col>7</xdr:col>
                    <xdr:colOff>228600</xdr:colOff>
                    <xdr:row>395</xdr:row>
                    <xdr:rowOff>190500</xdr:rowOff>
                  </to>
                </anchor>
              </controlPr>
            </control>
          </mc:Choice>
        </mc:AlternateContent>
        <mc:AlternateContent xmlns:mc="http://schemas.openxmlformats.org/markup-compatibility/2006">
          <mc:Choice Requires="x14">
            <control shapeId="27974" r:id="rId129" name="Check Box 6470">
              <controlPr defaultSize="0" autoFill="0" autoLine="0" autoPict="0">
                <anchor moveWithCells="1" sizeWithCells="1">
                  <from>
                    <xdr:col>7</xdr:col>
                    <xdr:colOff>19050</xdr:colOff>
                    <xdr:row>398</xdr:row>
                    <xdr:rowOff>19050</xdr:rowOff>
                  </from>
                  <to>
                    <xdr:col>7</xdr:col>
                    <xdr:colOff>228600</xdr:colOff>
                    <xdr:row>398</xdr:row>
                    <xdr:rowOff>190500</xdr:rowOff>
                  </to>
                </anchor>
              </controlPr>
            </control>
          </mc:Choice>
        </mc:AlternateContent>
        <mc:AlternateContent xmlns:mc="http://schemas.openxmlformats.org/markup-compatibility/2006">
          <mc:Choice Requires="x14">
            <control shapeId="27975" r:id="rId130" name="Check Box 6471">
              <controlPr defaultSize="0" autoFill="0" autoLine="0" autoPict="0">
                <anchor moveWithCells="1" sizeWithCells="1">
                  <from>
                    <xdr:col>12</xdr:col>
                    <xdr:colOff>19050</xdr:colOff>
                    <xdr:row>398</xdr:row>
                    <xdr:rowOff>19050</xdr:rowOff>
                  </from>
                  <to>
                    <xdr:col>12</xdr:col>
                    <xdr:colOff>228600</xdr:colOff>
                    <xdr:row>398</xdr:row>
                    <xdr:rowOff>190500</xdr:rowOff>
                  </to>
                </anchor>
              </controlPr>
            </control>
          </mc:Choice>
        </mc:AlternateContent>
        <mc:AlternateContent xmlns:mc="http://schemas.openxmlformats.org/markup-compatibility/2006">
          <mc:Choice Requires="x14">
            <control shapeId="27976" r:id="rId131" name="Check Box 6472">
              <controlPr defaultSize="0" autoFill="0" autoLine="0" autoPict="0">
                <anchor moveWithCells="1" sizeWithCells="1">
                  <from>
                    <xdr:col>18</xdr:col>
                    <xdr:colOff>19050</xdr:colOff>
                    <xdr:row>398</xdr:row>
                    <xdr:rowOff>19050</xdr:rowOff>
                  </from>
                  <to>
                    <xdr:col>18</xdr:col>
                    <xdr:colOff>228600</xdr:colOff>
                    <xdr:row>398</xdr:row>
                    <xdr:rowOff>190500</xdr:rowOff>
                  </to>
                </anchor>
              </controlPr>
            </control>
          </mc:Choice>
        </mc:AlternateContent>
        <mc:AlternateContent xmlns:mc="http://schemas.openxmlformats.org/markup-compatibility/2006">
          <mc:Choice Requires="x14">
            <control shapeId="27983" r:id="rId132" name="Check Box 6479">
              <controlPr defaultSize="0" autoFill="0" autoLine="0" autoPict="0">
                <anchor moveWithCells="1" sizeWithCells="1">
                  <from>
                    <xdr:col>7</xdr:col>
                    <xdr:colOff>19050</xdr:colOff>
                    <xdr:row>413</xdr:row>
                    <xdr:rowOff>19050</xdr:rowOff>
                  </from>
                  <to>
                    <xdr:col>7</xdr:col>
                    <xdr:colOff>228600</xdr:colOff>
                    <xdr:row>413</xdr:row>
                    <xdr:rowOff>190500</xdr:rowOff>
                  </to>
                </anchor>
              </controlPr>
            </control>
          </mc:Choice>
        </mc:AlternateContent>
        <mc:AlternateContent xmlns:mc="http://schemas.openxmlformats.org/markup-compatibility/2006">
          <mc:Choice Requires="x14">
            <control shapeId="27984" r:id="rId133" name="Check Box 6480">
              <controlPr defaultSize="0" autoFill="0" autoLine="0" autoPict="0">
                <anchor moveWithCells="1" sizeWithCells="1">
                  <from>
                    <xdr:col>12</xdr:col>
                    <xdr:colOff>19050</xdr:colOff>
                    <xdr:row>413</xdr:row>
                    <xdr:rowOff>19050</xdr:rowOff>
                  </from>
                  <to>
                    <xdr:col>12</xdr:col>
                    <xdr:colOff>228600</xdr:colOff>
                    <xdr:row>413</xdr:row>
                    <xdr:rowOff>190500</xdr:rowOff>
                  </to>
                </anchor>
              </controlPr>
            </control>
          </mc:Choice>
        </mc:AlternateContent>
        <mc:AlternateContent xmlns:mc="http://schemas.openxmlformats.org/markup-compatibility/2006">
          <mc:Choice Requires="x14">
            <control shapeId="27985" r:id="rId134" name="Check Box 6481">
              <controlPr defaultSize="0" autoFill="0" autoLine="0" autoPict="0">
                <anchor moveWithCells="1" sizeWithCells="1">
                  <from>
                    <xdr:col>18</xdr:col>
                    <xdr:colOff>19050</xdr:colOff>
                    <xdr:row>413</xdr:row>
                    <xdr:rowOff>19050</xdr:rowOff>
                  </from>
                  <to>
                    <xdr:col>18</xdr:col>
                    <xdr:colOff>228600</xdr:colOff>
                    <xdr:row>413</xdr:row>
                    <xdr:rowOff>190500</xdr:rowOff>
                  </to>
                </anchor>
              </controlPr>
            </control>
          </mc:Choice>
        </mc:AlternateContent>
        <mc:AlternateContent xmlns:mc="http://schemas.openxmlformats.org/markup-compatibility/2006">
          <mc:Choice Requires="x14">
            <control shapeId="27991" r:id="rId135" name="Check Box 6487">
              <controlPr defaultSize="0" autoFill="0" autoLine="0" autoPict="0">
                <anchor moveWithCells="1" sizeWithCells="1">
                  <from>
                    <xdr:col>7</xdr:col>
                    <xdr:colOff>19050</xdr:colOff>
                    <xdr:row>428</xdr:row>
                    <xdr:rowOff>19050</xdr:rowOff>
                  </from>
                  <to>
                    <xdr:col>7</xdr:col>
                    <xdr:colOff>228600</xdr:colOff>
                    <xdr:row>428</xdr:row>
                    <xdr:rowOff>190500</xdr:rowOff>
                  </to>
                </anchor>
              </controlPr>
            </control>
          </mc:Choice>
        </mc:AlternateContent>
        <mc:AlternateContent xmlns:mc="http://schemas.openxmlformats.org/markup-compatibility/2006">
          <mc:Choice Requires="x14">
            <control shapeId="27992" r:id="rId136" name="Check Box 6488">
              <controlPr defaultSize="0" autoFill="0" autoLine="0" autoPict="0">
                <anchor moveWithCells="1" sizeWithCells="1">
                  <from>
                    <xdr:col>12</xdr:col>
                    <xdr:colOff>19050</xdr:colOff>
                    <xdr:row>428</xdr:row>
                    <xdr:rowOff>19050</xdr:rowOff>
                  </from>
                  <to>
                    <xdr:col>12</xdr:col>
                    <xdr:colOff>228600</xdr:colOff>
                    <xdr:row>428</xdr:row>
                    <xdr:rowOff>190500</xdr:rowOff>
                  </to>
                </anchor>
              </controlPr>
            </control>
          </mc:Choice>
        </mc:AlternateContent>
        <mc:AlternateContent xmlns:mc="http://schemas.openxmlformats.org/markup-compatibility/2006">
          <mc:Choice Requires="x14">
            <control shapeId="27993" r:id="rId137" name="Check Box 6489">
              <controlPr defaultSize="0" autoFill="0" autoLine="0" autoPict="0">
                <anchor moveWithCells="1" sizeWithCells="1">
                  <from>
                    <xdr:col>18</xdr:col>
                    <xdr:colOff>19050</xdr:colOff>
                    <xdr:row>428</xdr:row>
                    <xdr:rowOff>19050</xdr:rowOff>
                  </from>
                  <to>
                    <xdr:col>18</xdr:col>
                    <xdr:colOff>228600</xdr:colOff>
                    <xdr:row>428</xdr:row>
                    <xdr:rowOff>190500</xdr:rowOff>
                  </to>
                </anchor>
              </controlPr>
            </control>
          </mc:Choice>
        </mc:AlternateContent>
        <mc:AlternateContent xmlns:mc="http://schemas.openxmlformats.org/markup-compatibility/2006">
          <mc:Choice Requires="x14">
            <control shapeId="27994" r:id="rId138" name="Check Box 6490">
              <controlPr defaultSize="0" autoFill="0" autoLine="0" autoPict="0">
                <anchor moveWithCells="1" sizeWithCells="1">
                  <from>
                    <xdr:col>7</xdr:col>
                    <xdr:colOff>19050</xdr:colOff>
                    <xdr:row>407</xdr:row>
                    <xdr:rowOff>19050</xdr:rowOff>
                  </from>
                  <to>
                    <xdr:col>7</xdr:col>
                    <xdr:colOff>228600</xdr:colOff>
                    <xdr:row>407</xdr:row>
                    <xdr:rowOff>190500</xdr:rowOff>
                  </to>
                </anchor>
              </controlPr>
            </control>
          </mc:Choice>
        </mc:AlternateContent>
        <mc:AlternateContent xmlns:mc="http://schemas.openxmlformats.org/markup-compatibility/2006">
          <mc:Choice Requires="x14">
            <control shapeId="27995" r:id="rId139" name="Check Box 6491">
              <controlPr defaultSize="0" autoFill="0" autoLine="0" autoPict="0">
                <anchor moveWithCells="1" sizeWithCells="1">
                  <from>
                    <xdr:col>7</xdr:col>
                    <xdr:colOff>19050</xdr:colOff>
                    <xdr:row>408</xdr:row>
                    <xdr:rowOff>19050</xdr:rowOff>
                  </from>
                  <to>
                    <xdr:col>7</xdr:col>
                    <xdr:colOff>228600</xdr:colOff>
                    <xdr:row>408</xdr:row>
                    <xdr:rowOff>190500</xdr:rowOff>
                  </to>
                </anchor>
              </controlPr>
            </control>
          </mc:Choice>
        </mc:AlternateContent>
        <mc:AlternateContent xmlns:mc="http://schemas.openxmlformats.org/markup-compatibility/2006">
          <mc:Choice Requires="x14">
            <control shapeId="27996" r:id="rId140" name="Check Box 6492">
              <controlPr defaultSize="0" autoFill="0" autoLine="0" autoPict="0">
                <anchor moveWithCells="1" sizeWithCells="1">
                  <from>
                    <xdr:col>7</xdr:col>
                    <xdr:colOff>19050</xdr:colOff>
                    <xdr:row>409</xdr:row>
                    <xdr:rowOff>19050</xdr:rowOff>
                  </from>
                  <to>
                    <xdr:col>7</xdr:col>
                    <xdr:colOff>228600</xdr:colOff>
                    <xdr:row>409</xdr:row>
                    <xdr:rowOff>190500</xdr:rowOff>
                  </to>
                </anchor>
              </controlPr>
            </control>
          </mc:Choice>
        </mc:AlternateContent>
        <mc:AlternateContent xmlns:mc="http://schemas.openxmlformats.org/markup-compatibility/2006">
          <mc:Choice Requires="x14">
            <control shapeId="27997" r:id="rId141" name="Check Box 6493">
              <controlPr defaultSize="0" autoFill="0" autoLine="0" autoPict="0">
                <anchor moveWithCells="1" sizeWithCells="1">
                  <from>
                    <xdr:col>7</xdr:col>
                    <xdr:colOff>19050</xdr:colOff>
                    <xdr:row>410</xdr:row>
                    <xdr:rowOff>19050</xdr:rowOff>
                  </from>
                  <to>
                    <xdr:col>7</xdr:col>
                    <xdr:colOff>228600</xdr:colOff>
                    <xdr:row>410</xdr:row>
                    <xdr:rowOff>190500</xdr:rowOff>
                  </to>
                </anchor>
              </controlPr>
            </control>
          </mc:Choice>
        </mc:AlternateContent>
        <mc:AlternateContent xmlns:mc="http://schemas.openxmlformats.org/markup-compatibility/2006">
          <mc:Choice Requires="x14">
            <control shapeId="27998" r:id="rId142" name="Check Box 6494">
              <controlPr defaultSize="0" autoFill="0" autoLine="0" autoPict="0">
                <anchor moveWithCells="1" sizeWithCells="1">
                  <from>
                    <xdr:col>7</xdr:col>
                    <xdr:colOff>19050</xdr:colOff>
                    <xdr:row>422</xdr:row>
                    <xdr:rowOff>19050</xdr:rowOff>
                  </from>
                  <to>
                    <xdr:col>7</xdr:col>
                    <xdr:colOff>228600</xdr:colOff>
                    <xdr:row>422</xdr:row>
                    <xdr:rowOff>190500</xdr:rowOff>
                  </to>
                </anchor>
              </controlPr>
            </control>
          </mc:Choice>
        </mc:AlternateContent>
        <mc:AlternateContent xmlns:mc="http://schemas.openxmlformats.org/markup-compatibility/2006">
          <mc:Choice Requires="x14">
            <control shapeId="27999" r:id="rId143" name="Check Box 6495">
              <controlPr defaultSize="0" autoFill="0" autoLine="0" autoPict="0">
                <anchor moveWithCells="1" sizeWithCells="1">
                  <from>
                    <xdr:col>7</xdr:col>
                    <xdr:colOff>19050</xdr:colOff>
                    <xdr:row>423</xdr:row>
                    <xdr:rowOff>19050</xdr:rowOff>
                  </from>
                  <to>
                    <xdr:col>7</xdr:col>
                    <xdr:colOff>228600</xdr:colOff>
                    <xdr:row>423</xdr:row>
                    <xdr:rowOff>190500</xdr:rowOff>
                  </to>
                </anchor>
              </controlPr>
            </control>
          </mc:Choice>
        </mc:AlternateContent>
        <mc:AlternateContent xmlns:mc="http://schemas.openxmlformats.org/markup-compatibility/2006">
          <mc:Choice Requires="x14">
            <control shapeId="28000" r:id="rId144" name="Check Box 6496">
              <controlPr defaultSize="0" autoFill="0" autoLine="0" autoPict="0">
                <anchor moveWithCells="1" sizeWithCells="1">
                  <from>
                    <xdr:col>7</xdr:col>
                    <xdr:colOff>19050</xdr:colOff>
                    <xdr:row>424</xdr:row>
                    <xdr:rowOff>19050</xdr:rowOff>
                  </from>
                  <to>
                    <xdr:col>7</xdr:col>
                    <xdr:colOff>228600</xdr:colOff>
                    <xdr:row>424</xdr:row>
                    <xdr:rowOff>190500</xdr:rowOff>
                  </to>
                </anchor>
              </controlPr>
            </control>
          </mc:Choice>
        </mc:AlternateContent>
        <mc:AlternateContent xmlns:mc="http://schemas.openxmlformats.org/markup-compatibility/2006">
          <mc:Choice Requires="x14">
            <control shapeId="28001" r:id="rId145" name="Check Box 6497">
              <controlPr defaultSize="0" autoFill="0" autoLine="0" autoPict="0">
                <anchor moveWithCells="1" sizeWithCells="1">
                  <from>
                    <xdr:col>7</xdr:col>
                    <xdr:colOff>19050</xdr:colOff>
                    <xdr:row>425</xdr:row>
                    <xdr:rowOff>19050</xdr:rowOff>
                  </from>
                  <to>
                    <xdr:col>7</xdr:col>
                    <xdr:colOff>228600</xdr:colOff>
                    <xdr:row>425</xdr:row>
                    <xdr:rowOff>190500</xdr:rowOff>
                  </to>
                </anchor>
              </controlPr>
            </control>
          </mc:Choice>
        </mc:AlternateContent>
        <mc:AlternateContent xmlns:mc="http://schemas.openxmlformats.org/markup-compatibility/2006">
          <mc:Choice Requires="x14">
            <control shapeId="28014" r:id="rId146" name="Check Box 6510">
              <controlPr defaultSize="0" autoFill="0" autoLine="0" autoPict="0">
                <anchor moveWithCells="1" sizeWithCells="1">
                  <from>
                    <xdr:col>7</xdr:col>
                    <xdr:colOff>19050</xdr:colOff>
                    <xdr:row>471</xdr:row>
                    <xdr:rowOff>19050</xdr:rowOff>
                  </from>
                  <to>
                    <xdr:col>7</xdr:col>
                    <xdr:colOff>228600</xdr:colOff>
                    <xdr:row>471</xdr:row>
                    <xdr:rowOff>190500</xdr:rowOff>
                  </to>
                </anchor>
              </controlPr>
            </control>
          </mc:Choice>
        </mc:AlternateContent>
        <mc:AlternateContent xmlns:mc="http://schemas.openxmlformats.org/markup-compatibility/2006">
          <mc:Choice Requires="x14">
            <control shapeId="28015" r:id="rId147" name="Check Box 6511">
              <controlPr defaultSize="0" autoFill="0" autoLine="0" autoPict="0">
                <anchor moveWithCells="1" sizeWithCells="1">
                  <from>
                    <xdr:col>12</xdr:col>
                    <xdr:colOff>19050</xdr:colOff>
                    <xdr:row>471</xdr:row>
                    <xdr:rowOff>19050</xdr:rowOff>
                  </from>
                  <to>
                    <xdr:col>12</xdr:col>
                    <xdr:colOff>228600</xdr:colOff>
                    <xdr:row>471</xdr:row>
                    <xdr:rowOff>190500</xdr:rowOff>
                  </to>
                </anchor>
              </controlPr>
            </control>
          </mc:Choice>
        </mc:AlternateContent>
        <mc:AlternateContent xmlns:mc="http://schemas.openxmlformats.org/markup-compatibility/2006">
          <mc:Choice Requires="x14">
            <control shapeId="28016" r:id="rId148" name="Check Box 6512">
              <controlPr defaultSize="0" autoFill="0" autoLine="0" autoPict="0">
                <anchor moveWithCells="1" sizeWithCells="1">
                  <from>
                    <xdr:col>18</xdr:col>
                    <xdr:colOff>19050</xdr:colOff>
                    <xdr:row>471</xdr:row>
                    <xdr:rowOff>19050</xdr:rowOff>
                  </from>
                  <to>
                    <xdr:col>18</xdr:col>
                    <xdr:colOff>228600</xdr:colOff>
                    <xdr:row>471</xdr:row>
                    <xdr:rowOff>190500</xdr:rowOff>
                  </to>
                </anchor>
              </controlPr>
            </control>
          </mc:Choice>
        </mc:AlternateContent>
        <mc:AlternateContent xmlns:mc="http://schemas.openxmlformats.org/markup-compatibility/2006">
          <mc:Choice Requires="x14">
            <control shapeId="28017" r:id="rId149" name="Check Box 6513">
              <controlPr defaultSize="0" autoFill="0" autoLine="0" autoPict="0">
                <anchor moveWithCells="1" sizeWithCells="1">
                  <from>
                    <xdr:col>7</xdr:col>
                    <xdr:colOff>19050</xdr:colOff>
                    <xdr:row>491</xdr:row>
                    <xdr:rowOff>19050</xdr:rowOff>
                  </from>
                  <to>
                    <xdr:col>7</xdr:col>
                    <xdr:colOff>228600</xdr:colOff>
                    <xdr:row>491</xdr:row>
                    <xdr:rowOff>190500</xdr:rowOff>
                  </to>
                </anchor>
              </controlPr>
            </control>
          </mc:Choice>
        </mc:AlternateContent>
        <mc:AlternateContent xmlns:mc="http://schemas.openxmlformats.org/markup-compatibility/2006">
          <mc:Choice Requires="x14">
            <control shapeId="28018" r:id="rId150" name="Check Box 6514">
              <controlPr defaultSize="0" autoFill="0" autoLine="0" autoPict="0">
                <anchor moveWithCells="1" sizeWithCells="1">
                  <from>
                    <xdr:col>12</xdr:col>
                    <xdr:colOff>19050</xdr:colOff>
                    <xdr:row>491</xdr:row>
                    <xdr:rowOff>19050</xdr:rowOff>
                  </from>
                  <to>
                    <xdr:col>12</xdr:col>
                    <xdr:colOff>228600</xdr:colOff>
                    <xdr:row>491</xdr:row>
                    <xdr:rowOff>190500</xdr:rowOff>
                  </to>
                </anchor>
              </controlPr>
            </control>
          </mc:Choice>
        </mc:AlternateContent>
        <mc:AlternateContent xmlns:mc="http://schemas.openxmlformats.org/markup-compatibility/2006">
          <mc:Choice Requires="x14">
            <control shapeId="28019" r:id="rId151" name="Check Box 6515">
              <controlPr defaultSize="0" autoFill="0" autoLine="0" autoPict="0">
                <anchor moveWithCells="1" sizeWithCells="1">
                  <from>
                    <xdr:col>18</xdr:col>
                    <xdr:colOff>19050</xdr:colOff>
                    <xdr:row>491</xdr:row>
                    <xdr:rowOff>19050</xdr:rowOff>
                  </from>
                  <to>
                    <xdr:col>18</xdr:col>
                    <xdr:colOff>228600</xdr:colOff>
                    <xdr:row>491</xdr:row>
                    <xdr:rowOff>190500</xdr:rowOff>
                  </to>
                </anchor>
              </controlPr>
            </control>
          </mc:Choice>
        </mc:AlternateContent>
        <mc:AlternateContent xmlns:mc="http://schemas.openxmlformats.org/markup-compatibility/2006">
          <mc:Choice Requires="x14">
            <control shapeId="28020" r:id="rId152" name="Check Box 6516">
              <controlPr defaultSize="0" autoFill="0" autoLine="0" autoPict="0">
                <anchor moveWithCells="1" sizeWithCells="1">
                  <from>
                    <xdr:col>7</xdr:col>
                    <xdr:colOff>19050</xdr:colOff>
                    <xdr:row>505</xdr:row>
                    <xdr:rowOff>19050</xdr:rowOff>
                  </from>
                  <to>
                    <xdr:col>7</xdr:col>
                    <xdr:colOff>228600</xdr:colOff>
                    <xdr:row>505</xdr:row>
                    <xdr:rowOff>190500</xdr:rowOff>
                  </to>
                </anchor>
              </controlPr>
            </control>
          </mc:Choice>
        </mc:AlternateContent>
        <mc:AlternateContent xmlns:mc="http://schemas.openxmlformats.org/markup-compatibility/2006">
          <mc:Choice Requires="x14">
            <control shapeId="28021" r:id="rId153" name="Check Box 6517">
              <controlPr defaultSize="0" autoFill="0" autoLine="0" autoPict="0">
                <anchor moveWithCells="1" sizeWithCells="1">
                  <from>
                    <xdr:col>12</xdr:col>
                    <xdr:colOff>19050</xdr:colOff>
                    <xdr:row>505</xdr:row>
                    <xdr:rowOff>19050</xdr:rowOff>
                  </from>
                  <to>
                    <xdr:col>12</xdr:col>
                    <xdr:colOff>228600</xdr:colOff>
                    <xdr:row>505</xdr:row>
                    <xdr:rowOff>190500</xdr:rowOff>
                  </to>
                </anchor>
              </controlPr>
            </control>
          </mc:Choice>
        </mc:AlternateContent>
        <mc:AlternateContent xmlns:mc="http://schemas.openxmlformats.org/markup-compatibility/2006">
          <mc:Choice Requires="x14">
            <control shapeId="28022" r:id="rId154" name="Check Box 6518">
              <controlPr defaultSize="0" autoFill="0" autoLine="0" autoPict="0">
                <anchor moveWithCells="1" sizeWithCells="1">
                  <from>
                    <xdr:col>18</xdr:col>
                    <xdr:colOff>19050</xdr:colOff>
                    <xdr:row>505</xdr:row>
                    <xdr:rowOff>19050</xdr:rowOff>
                  </from>
                  <to>
                    <xdr:col>18</xdr:col>
                    <xdr:colOff>228600</xdr:colOff>
                    <xdr:row>505</xdr:row>
                    <xdr:rowOff>190500</xdr:rowOff>
                  </to>
                </anchor>
              </controlPr>
            </control>
          </mc:Choice>
        </mc:AlternateContent>
        <mc:AlternateContent xmlns:mc="http://schemas.openxmlformats.org/markup-compatibility/2006">
          <mc:Choice Requires="x14">
            <control shapeId="28023" r:id="rId155" name="Check Box 6519">
              <controlPr defaultSize="0" autoFill="0" autoLine="0" autoPict="0">
                <anchor moveWithCells="1" sizeWithCells="1">
                  <from>
                    <xdr:col>7</xdr:col>
                    <xdr:colOff>19050</xdr:colOff>
                    <xdr:row>527</xdr:row>
                    <xdr:rowOff>19050</xdr:rowOff>
                  </from>
                  <to>
                    <xdr:col>7</xdr:col>
                    <xdr:colOff>228600</xdr:colOff>
                    <xdr:row>527</xdr:row>
                    <xdr:rowOff>190500</xdr:rowOff>
                  </to>
                </anchor>
              </controlPr>
            </control>
          </mc:Choice>
        </mc:AlternateContent>
        <mc:AlternateContent xmlns:mc="http://schemas.openxmlformats.org/markup-compatibility/2006">
          <mc:Choice Requires="x14">
            <control shapeId="28024" r:id="rId156" name="Check Box 6520">
              <controlPr defaultSize="0" autoFill="0" autoLine="0" autoPict="0">
                <anchor moveWithCells="1" sizeWithCells="1">
                  <from>
                    <xdr:col>12</xdr:col>
                    <xdr:colOff>19050</xdr:colOff>
                    <xdr:row>527</xdr:row>
                    <xdr:rowOff>19050</xdr:rowOff>
                  </from>
                  <to>
                    <xdr:col>12</xdr:col>
                    <xdr:colOff>228600</xdr:colOff>
                    <xdr:row>527</xdr:row>
                    <xdr:rowOff>190500</xdr:rowOff>
                  </to>
                </anchor>
              </controlPr>
            </control>
          </mc:Choice>
        </mc:AlternateContent>
        <mc:AlternateContent xmlns:mc="http://schemas.openxmlformats.org/markup-compatibility/2006">
          <mc:Choice Requires="x14">
            <control shapeId="28025" r:id="rId157" name="Check Box 6521">
              <controlPr defaultSize="0" autoFill="0" autoLine="0" autoPict="0">
                <anchor moveWithCells="1" sizeWithCells="1">
                  <from>
                    <xdr:col>18</xdr:col>
                    <xdr:colOff>19050</xdr:colOff>
                    <xdr:row>527</xdr:row>
                    <xdr:rowOff>19050</xdr:rowOff>
                  </from>
                  <to>
                    <xdr:col>18</xdr:col>
                    <xdr:colOff>228600</xdr:colOff>
                    <xdr:row>527</xdr:row>
                    <xdr:rowOff>190500</xdr:rowOff>
                  </to>
                </anchor>
              </controlPr>
            </control>
          </mc:Choice>
        </mc:AlternateContent>
        <mc:AlternateContent xmlns:mc="http://schemas.openxmlformats.org/markup-compatibility/2006">
          <mc:Choice Requires="x14">
            <control shapeId="28060" r:id="rId158" name="Check Box 6556">
              <controlPr defaultSize="0" autoFill="0" autoLine="0" autoPict="0">
                <anchor moveWithCells="1" sizeWithCells="1">
                  <from>
                    <xdr:col>7</xdr:col>
                    <xdr:colOff>19050</xdr:colOff>
                    <xdr:row>544</xdr:row>
                    <xdr:rowOff>19050</xdr:rowOff>
                  </from>
                  <to>
                    <xdr:col>7</xdr:col>
                    <xdr:colOff>228600</xdr:colOff>
                    <xdr:row>544</xdr:row>
                    <xdr:rowOff>190500</xdr:rowOff>
                  </to>
                </anchor>
              </controlPr>
            </control>
          </mc:Choice>
        </mc:AlternateContent>
        <mc:AlternateContent xmlns:mc="http://schemas.openxmlformats.org/markup-compatibility/2006">
          <mc:Choice Requires="x14">
            <control shapeId="28061" r:id="rId159" name="Check Box 6557">
              <controlPr defaultSize="0" autoFill="0" autoLine="0" autoPict="0">
                <anchor moveWithCells="1" sizeWithCells="1">
                  <from>
                    <xdr:col>7</xdr:col>
                    <xdr:colOff>19050</xdr:colOff>
                    <xdr:row>545</xdr:row>
                    <xdr:rowOff>19050</xdr:rowOff>
                  </from>
                  <to>
                    <xdr:col>7</xdr:col>
                    <xdr:colOff>228600</xdr:colOff>
                    <xdr:row>545</xdr:row>
                    <xdr:rowOff>190500</xdr:rowOff>
                  </to>
                </anchor>
              </controlPr>
            </control>
          </mc:Choice>
        </mc:AlternateContent>
        <mc:AlternateContent xmlns:mc="http://schemas.openxmlformats.org/markup-compatibility/2006">
          <mc:Choice Requires="x14">
            <control shapeId="28062" r:id="rId160" name="Check Box 6558">
              <controlPr defaultSize="0" autoFill="0" autoLine="0" autoPict="0">
                <anchor moveWithCells="1" sizeWithCells="1">
                  <from>
                    <xdr:col>7</xdr:col>
                    <xdr:colOff>19050</xdr:colOff>
                    <xdr:row>546</xdr:row>
                    <xdr:rowOff>19050</xdr:rowOff>
                  </from>
                  <to>
                    <xdr:col>7</xdr:col>
                    <xdr:colOff>228600</xdr:colOff>
                    <xdr:row>546</xdr:row>
                    <xdr:rowOff>190500</xdr:rowOff>
                  </to>
                </anchor>
              </controlPr>
            </control>
          </mc:Choice>
        </mc:AlternateContent>
        <mc:AlternateContent xmlns:mc="http://schemas.openxmlformats.org/markup-compatibility/2006">
          <mc:Choice Requires="x14">
            <control shapeId="28063" r:id="rId161" name="Check Box 6559">
              <controlPr defaultSize="0" autoFill="0" autoLine="0" autoPict="0">
                <anchor moveWithCells="1" sizeWithCells="1">
                  <from>
                    <xdr:col>7</xdr:col>
                    <xdr:colOff>19050</xdr:colOff>
                    <xdr:row>547</xdr:row>
                    <xdr:rowOff>19050</xdr:rowOff>
                  </from>
                  <to>
                    <xdr:col>7</xdr:col>
                    <xdr:colOff>228600</xdr:colOff>
                    <xdr:row>547</xdr:row>
                    <xdr:rowOff>190500</xdr:rowOff>
                  </to>
                </anchor>
              </controlPr>
            </control>
          </mc:Choice>
        </mc:AlternateContent>
        <mc:AlternateContent xmlns:mc="http://schemas.openxmlformats.org/markup-compatibility/2006">
          <mc:Choice Requires="x14">
            <control shapeId="28064" r:id="rId162" name="Check Box 6560">
              <controlPr defaultSize="0" autoFill="0" autoLine="0" autoPict="0">
                <anchor moveWithCells="1" sizeWithCells="1">
                  <from>
                    <xdr:col>7</xdr:col>
                    <xdr:colOff>19050</xdr:colOff>
                    <xdr:row>548</xdr:row>
                    <xdr:rowOff>19050</xdr:rowOff>
                  </from>
                  <to>
                    <xdr:col>7</xdr:col>
                    <xdr:colOff>228600</xdr:colOff>
                    <xdr:row>548</xdr:row>
                    <xdr:rowOff>190500</xdr:rowOff>
                  </to>
                </anchor>
              </controlPr>
            </control>
          </mc:Choice>
        </mc:AlternateContent>
        <mc:AlternateContent xmlns:mc="http://schemas.openxmlformats.org/markup-compatibility/2006">
          <mc:Choice Requires="x14">
            <control shapeId="28065" r:id="rId163" name="Check Box 6561">
              <controlPr defaultSize="0" autoFill="0" autoLine="0" autoPict="0">
                <anchor moveWithCells="1" sizeWithCells="1">
                  <from>
                    <xdr:col>7</xdr:col>
                    <xdr:colOff>19050</xdr:colOff>
                    <xdr:row>550</xdr:row>
                    <xdr:rowOff>19050</xdr:rowOff>
                  </from>
                  <to>
                    <xdr:col>7</xdr:col>
                    <xdr:colOff>228600</xdr:colOff>
                    <xdr:row>550</xdr:row>
                    <xdr:rowOff>190500</xdr:rowOff>
                  </to>
                </anchor>
              </controlPr>
            </control>
          </mc:Choice>
        </mc:AlternateContent>
        <mc:AlternateContent xmlns:mc="http://schemas.openxmlformats.org/markup-compatibility/2006">
          <mc:Choice Requires="x14">
            <control shapeId="28066" r:id="rId164" name="Check Box 6562">
              <controlPr defaultSize="0" autoFill="0" autoLine="0" autoPict="0">
                <anchor moveWithCells="1" sizeWithCells="1">
                  <from>
                    <xdr:col>7</xdr:col>
                    <xdr:colOff>19050</xdr:colOff>
                    <xdr:row>551</xdr:row>
                    <xdr:rowOff>19050</xdr:rowOff>
                  </from>
                  <to>
                    <xdr:col>7</xdr:col>
                    <xdr:colOff>228600</xdr:colOff>
                    <xdr:row>551</xdr:row>
                    <xdr:rowOff>190500</xdr:rowOff>
                  </to>
                </anchor>
              </controlPr>
            </control>
          </mc:Choice>
        </mc:AlternateContent>
        <mc:AlternateContent xmlns:mc="http://schemas.openxmlformats.org/markup-compatibility/2006">
          <mc:Choice Requires="x14">
            <control shapeId="28067" r:id="rId165" name="Check Box 6563">
              <controlPr defaultSize="0" autoFill="0" autoLine="0" autoPict="0">
                <anchor moveWithCells="1" sizeWithCells="1">
                  <from>
                    <xdr:col>7</xdr:col>
                    <xdr:colOff>19050</xdr:colOff>
                    <xdr:row>552</xdr:row>
                    <xdr:rowOff>19050</xdr:rowOff>
                  </from>
                  <to>
                    <xdr:col>7</xdr:col>
                    <xdr:colOff>228600</xdr:colOff>
                    <xdr:row>552</xdr:row>
                    <xdr:rowOff>190500</xdr:rowOff>
                  </to>
                </anchor>
              </controlPr>
            </control>
          </mc:Choice>
        </mc:AlternateContent>
        <mc:AlternateContent xmlns:mc="http://schemas.openxmlformats.org/markup-compatibility/2006">
          <mc:Choice Requires="x14">
            <control shapeId="28068" r:id="rId166" name="Check Box 6564">
              <controlPr defaultSize="0" autoFill="0" autoLine="0" autoPict="0">
                <anchor moveWithCells="1" sizeWithCells="1">
                  <from>
                    <xdr:col>7</xdr:col>
                    <xdr:colOff>19050</xdr:colOff>
                    <xdr:row>553</xdr:row>
                    <xdr:rowOff>19050</xdr:rowOff>
                  </from>
                  <to>
                    <xdr:col>7</xdr:col>
                    <xdr:colOff>228600</xdr:colOff>
                    <xdr:row>553</xdr:row>
                    <xdr:rowOff>190500</xdr:rowOff>
                  </to>
                </anchor>
              </controlPr>
            </control>
          </mc:Choice>
        </mc:AlternateContent>
        <mc:AlternateContent xmlns:mc="http://schemas.openxmlformats.org/markup-compatibility/2006">
          <mc:Choice Requires="x14">
            <control shapeId="28069" r:id="rId167" name="Check Box 6565">
              <controlPr defaultSize="0" autoFill="0" autoLine="0" autoPict="0">
                <anchor moveWithCells="1" sizeWithCells="1">
                  <from>
                    <xdr:col>7</xdr:col>
                    <xdr:colOff>19050</xdr:colOff>
                    <xdr:row>554</xdr:row>
                    <xdr:rowOff>19050</xdr:rowOff>
                  </from>
                  <to>
                    <xdr:col>7</xdr:col>
                    <xdr:colOff>228600</xdr:colOff>
                    <xdr:row>554</xdr:row>
                    <xdr:rowOff>190500</xdr:rowOff>
                  </to>
                </anchor>
              </controlPr>
            </control>
          </mc:Choice>
        </mc:AlternateContent>
        <mc:AlternateContent xmlns:mc="http://schemas.openxmlformats.org/markup-compatibility/2006">
          <mc:Choice Requires="x14">
            <control shapeId="28070" r:id="rId168" name="Check Box 6566">
              <controlPr defaultSize="0" autoFill="0" autoLine="0" autoPict="0">
                <anchor moveWithCells="1" sizeWithCells="1">
                  <from>
                    <xdr:col>7</xdr:col>
                    <xdr:colOff>19050</xdr:colOff>
                    <xdr:row>556</xdr:row>
                    <xdr:rowOff>19050</xdr:rowOff>
                  </from>
                  <to>
                    <xdr:col>7</xdr:col>
                    <xdr:colOff>228600</xdr:colOff>
                    <xdr:row>556</xdr:row>
                    <xdr:rowOff>190500</xdr:rowOff>
                  </to>
                </anchor>
              </controlPr>
            </control>
          </mc:Choice>
        </mc:AlternateContent>
        <mc:AlternateContent xmlns:mc="http://schemas.openxmlformats.org/markup-compatibility/2006">
          <mc:Choice Requires="x14">
            <control shapeId="28071" r:id="rId169" name="Check Box 6567">
              <controlPr defaultSize="0" autoFill="0" autoLine="0" autoPict="0">
                <anchor moveWithCells="1" sizeWithCells="1">
                  <from>
                    <xdr:col>7</xdr:col>
                    <xdr:colOff>19050</xdr:colOff>
                    <xdr:row>557</xdr:row>
                    <xdr:rowOff>19050</xdr:rowOff>
                  </from>
                  <to>
                    <xdr:col>7</xdr:col>
                    <xdr:colOff>228600</xdr:colOff>
                    <xdr:row>557</xdr:row>
                    <xdr:rowOff>190500</xdr:rowOff>
                  </to>
                </anchor>
              </controlPr>
            </control>
          </mc:Choice>
        </mc:AlternateContent>
        <mc:AlternateContent xmlns:mc="http://schemas.openxmlformats.org/markup-compatibility/2006">
          <mc:Choice Requires="x14">
            <control shapeId="28072" r:id="rId170" name="Check Box 6568">
              <controlPr defaultSize="0" autoFill="0" autoLine="0" autoPict="0">
                <anchor moveWithCells="1" sizeWithCells="1">
                  <from>
                    <xdr:col>7</xdr:col>
                    <xdr:colOff>19050</xdr:colOff>
                    <xdr:row>558</xdr:row>
                    <xdr:rowOff>19050</xdr:rowOff>
                  </from>
                  <to>
                    <xdr:col>7</xdr:col>
                    <xdr:colOff>228600</xdr:colOff>
                    <xdr:row>558</xdr:row>
                    <xdr:rowOff>190500</xdr:rowOff>
                  </to>
                </anchor>
              </controlPr>
            </control>
          </mc:Choice>
        </mc:AlternateContent>
        <mc:AlternateContent xmlns:mc="http://schemas.openxmlformats.org/markup-compatibility/2006">
          <mc:Choice Requires="x14">
            <control shapeId="28073" r:id="rId171" name="Check Box 6569">
              <controlPr defaultSize="0" autoFill="0" autoLine="0" autoPict="0">
                <anchor moveWithCells="1" sizeWithCells="1">
                  <from>
                    <xdr:col>7</xdr:col>
                    <xdr:colOff>19050</xdr:colOff>
                    <xdr:row>559</xdr:row>
                    <xdr:rowOff>19050</xdr:rowOff>
                  </from>
                  <to>
                    <xdr:col>7</xdr:col>
                    <xdr:colOff>228600</xdr:colOff>
                    <xdr:row>559</xdr:row>
                    <xdr:rowOff>190500</xdr:rowOff>
                  </to>
                </anchor>
              </controlPr>
            </control>
          </mc:Choice>
        </mc:AlternateContent>
        <mc:AlternateContent xmlns:mc="http://schemas.openxmlformats.org/markup-compatibility/2006">
          <mc:Choice Requires="x14">
            <control shapeId="28074" r:id="rId172" name="Check Box 6570">
              <controlPr defaultSize="0" autoFill="0" autoLine="0" autoPict="0">
                <anchor moveWithCells="1" sizeWithCells="1">
                  <from>
                    <xdr:col>7</xdr:col>
                    <xdr:colOff>19050</xdr:colOff>
                    <xdr:row>560</xdr:row>
                    <xdr:rowOff>19050</xdr:rowOff>
                  </from>
                  <to>
                    <xdr:col>7</xdr:col>
                    <xdr:colOff>228600</xdr:colOff>
                    <xdr:row>560</xdr:row>
                    <xdr:rowOff>190500</xdr:rowOff>
                  </to>
                </anchor>
              </controlPr>
            </control>
          </mc:Choice>
        </mc:AlternateContent>
        <mc:AlternateContent xmlns:mc="http://schemas.openxmlformats.org/markup-compatibility/2006">
          <mc:Choice Requires="x14">
            <control shapeId="28075" r:id="rId173" name="Check Box 6571">
              <controlPr defaultSize="0" autoFill="0" autoLine="0" autoPict="0">
                <anchor moveWithCells="1" sizeWithCells="1">
                  <from>
                    <xdr:col>7</xdr:col>
                    <xdr:colOff>19050</xdr:colOff>
                    <xdr:row>571</xdr:row>
                    <xdr:rowOff>19050</xdr:rowOff>
                  </from>
                  <to>
                    <xdr:col>7</xdr:col>
                    <xdr:colOff>228600</xdr:colOff>
                    <xdr:row>571</xdr:row>
                    <xdr:rowOff>190500</xdr:rowOff>
                  </to>
                </anchor>
              </controlPr>
            </control>
          </mc:Choice>
        </mc:AlternateContent>
        <mc:AlternateContent xmlns:mc="http://schemas.openxmlformats.org/markup-compatibility/2006">
          <mc:Choice Requires="x14">
            <control shapeId="28076" r:id="rId174" name="Check Box 6572">
              <controlPr defaultSize="0" autoFill="0" autoLine="0" autoPict="0">
                <anchor moveWithCells="1" sizeWithCells="1">
                  <from>
                    <xdr:col>7</xdr:col>
                    <xdr:colOff>19050</xdr:colOff>
                    <xdr:row>572</xdr:row>
                    <xdr:rowOff>19050</xdr:rowOff>
                  </from>
                  <to>
                    <xdr:col>7</xdr:col>
                    <xdr:colOff>228600</xdr:colOff>
                    <xdr:row>572</xdr:row>
                    <xdr:rowOff>190500</xdr:rowOff>
                  </to>
                </anchor>
              </controlPr>
            </control>
          </mc:Choice>
        </mc:AlternateContent>
        <mc:AlternateContent xmlns:mc="http://schemas.openxmlformats.org/markup-compatibility/2006">
          <mc:Choice Requires="x14">
            <control shapeId="28077" r:id="rId175" name="Check Box 6573">
              <controlPr defaultSize="0" autoFill="0" autoLine="0" autoPict="0">
                <anchor moveWithCells="1" sizeWithCells="1">
                  <from>
                    <xdr:col>7</xdr:col>
                    <xdr:colOff>19050</xdr:colOff>
                    <xdr:row>573</xdr:row>
                    <xdr:rowOff>19050</xdr:rowOff>
                  </from>
                  <to>
                    <xdr:col>7</xdr:col>
                    <xdr:colOff>228600</xdr:colOff>
                    <xdr:row>573</xdr:row>
                    <xdr:rowOff>190500</xdr:rowOff>
                  </to>
                </anchor>
              </controlPr>
            </control>
          </mc:Choice>
        </mc:AlternateContent>
        <mc:AlternateContent xmlns:mc="http://schemas.openxmlformats.org/markup-compatibility/2006">
          <mc:Choice Requires="x14">
            <control shapeId="28078" r:id="rId176" name="Check Box 6574">
              <controlPr defaultSize="0" autoFill="0" autoLine="0" autoPict="0">
                <anchor moveWithCells="1" sizeWithCells="1">
                  <from>
                    <xdr:col>7</xdr:col>
                    <xdr:colOff>19050</xdr:colOff>
                    <xdr:row>574</xdr:row>
                    <xdr:rowOff>19050</xdr:rowOff>
                  </from>
                  <to>
                    <xdr:col>7</xdr:col>
                    <xdr:colOff>228600</xdr:colOff>
                    <xdr:row>574</xdr:row>
                    <xdr:rowOff>190500</xdr:rowOff>
                  </to>
                </anchor>
              </controlPr>
            </control>
          </mc:Choice>
        </mc:AlternateContent>
        <mc:AlternateContent xmlns:mc="http://schemas.openxmlformats.org/markup-compatibility/2006">
          <mc:Choice Requires="x14">
            <control shapeId="28079" r:id="rId177" name="Check Box 6575">
              <controlPr defaultSize="0" autoFill="0" autoLine="0" autoPict="0">
                <anchor moveWithCells="1" sizeWithCells="1">
                  <from>
                    <xdr:col>7</xdr:col>
                    <xdr:colOff>19050</xdr:colOff>
                    <xdr:row>575</xdr:row>
                    <xdr:rowOff>19050</xdr:rowOff>
                  </from>
                  <to>
                    <xdr:col>7</xdr:col>
                    <xdr:colOff>228600</xdr:colOff>
                    <xdr:row>575</xdr:row>
                    <xdr:rowOff>190500</xdr:rowOff>
                  </to>
                </anchor>
              </controlPr>
            </control>
          </mc:Choice>
        </mc:AlternateContent>
        <mc:AlternateContent xmlns:mc="http://schemas.openxmlformats.org/markup-compatibility/2006">
          <mc:Choice Requires="x14">
            <control shapeId="28080" r:id="rId178" name="Check Box 6576">
              <controlPr defaultSize="0" autoFill="0" autoLine="0" autoPict="0">
                <anchor moveWithCells="1" sizeWithCells="1">
                  <from>
                    <xdr:col>7</xdr:col>
                    <xdr:colOff>19050</xdr:colOff>
                    <xdr:row>577</xdr:row>
                    <xdr:rowOff>19050</xdr:rowOff>
                  </from>
                  <to>
                    <xdr:col>7</xdr:col>
                    <xdr:colOff>228600</xdr:colOff>
                    <xdr:row>577</xdr:row>
                    <xdr:rowOff>190500</xdr:rowOff>
                  </to>
                </anchor>
              </controlPr>
            </control>
          </mc:Choice>
        </mc:AlternateContent>
        <mc:AlternateContent xmlns:mc="http://schemas.openxmlformats.org/markup-compatibility/2006">
          <mc:Choice Requires="x14">
            <control shapeId="28081" r:id="rId179" name="Check Box 6577">
              <controlPr defaultSize="0" autoFill="0" autoLine="0" autoPict="0">
                <anchor moveWithCells="1" sizeWithCells="1">
                  <from>
                    <xdr:col>7</xdr:col>
                    <xdr:colOff>19050</xdr:colOff>
                    <xdr:row>578</xdr:row>
                    <xdr:rowOff>19050</xdr:rowOff>
                  </from>
                  <to>
                    <xdr:col>7</xdr:col>
                    <xdr:colOff>228600</xdr:colOff>
                    <xdr:row>578</xdr:row>
                    <xdr:rowOff>190500</xdr:rowOff>
                  </to>
                </anchor>
              </controlPr>
            </control>
          </mc:Choice>
        </mc:AlternateContent>
        <mc:AlternateContent xmlns:mc="http://schemas.openxmlformats.org/markup-compatibility/2006">
          <mc:Choice Requires="x14">
            <control shapeId="28082" r:id="rId180" name="Check Box 6578">
              <controlPr defaultSize="0" autoFill="0" autoLine="0" autoPict="0">
                <anchor moveWithCells="1" sizeWithCells="1">
                  <from>
                    <xdr:col>7</xdr:col>
                    <xdr:colOff>19050</xdr:colOff>
                    <xdr:row>579</xdr:row>
                    <xdr:rowOff>19050</xdr:rowOff>
                  </from>
                  <to>
                    <xdr:col>7</xdr:col>
                    <xdr:colOff>228600</xdr:colOff>
                    <xdr:row>579</xdr:row>
                    <xdr:rowOff>190500</xdr:rowOff>
                  </to>
                </anchor>
              </controlPr>
            </control>
          </mc:Choice>
        </mc:AlternateContent>
        <mc:AlternateContent xmlns:mc="http://schemas.openxmlformats.org/markup-compatibility/2006">
          <mc:Choice Requires="x14">
            <control shapeId="28083" r:id="rId181" name="Check Box 6579">
              <controlPr defaultSize="0" autoFill="0" autoLine="0" autoPict="0">
                <anchor moveWithCells="1" sizeWithCells="1">
                  <from>
                    <xdr:col>7</xdr:col>
                    <xdr:colOff>19050</xdr:colOff>
                    <xdr:row>580</xdr:row>
                    <xdr:rowOff>19050</xdr:rowOff>
                  </from>
                  <to>
                    <xdr:col>7</xdr:col>
                    <xdr:colOff>228600</xdr:colOff>
                    <xdr:row>580</xdr:row>
                    <xdr:rowOff>190500</xdr:rowOff>
                  </to>
                </anchor>
              </controlPr>
            </control>
          </mc:Choice>
        </mc:AlternateContent>
        <mc:AlternateContent xmlns:mc="http://schemas.openxmlformats.org/markup-compatibility/2006">
          <mc:Choice Requires="x14">
            <control shapeId="28084" r:id="rId182" name="Check Box 6580">
              <controlPr defaultSize="0" autoFill="0" autoLine="0" autoPict="0">
                <anchor moveWithCells="1" sizeWithCells="1">
                  <from>
                    <xdr:col>7</xdr:col>
                    <xdr:colOff>19050</xdr:colOff>
                    <xdr:row>581</xdr:row>
                    <xdr:rowOff>19050</xdr:rowOff>
                  </from>
                  <to>
                    <xdr:col>7</xdr:col>
                    <xdr:colOff>228600</xdr:colOff>
                    <xdr:row>581</xdr:row>
                    <xdr:rowOff>190500</xdr:rowOff>
                  </to>
                </anchor>
              </controlPr>
            </control>
          </mc:Choice>
        </mc:AlternateContent>
        <mc:AlternateContent xmlns:mc="http://schemas.openxmlformats.org/markup-compatibility/2006">
          <mc:Choice Requires="x14">
            <control shapeId="28085" r:id="rId183" name="Check Box 6581">
              <controlPr defaultSize="0" autoFill="0" autoLine="0" autoPict="0">
                <anchor moveWithCells="1" sizeWithCells="1">
                  <from>
                    <xdr:col>7</xdr:col>
                    <xdr:colOff>19050</xdr:colOff>
                    <xdr:row>583</xdr:row>
                    <xdr:rowOff>19050</xdr:rowOff>
                  </from>
                  <to>
                    <xdr:col>7</xdr:col>
                    <xdr:colOff>228600</xdr:colOff>
                    <xdr:row>583</xdr:row>
                    <xdr:rowOff>190500</xdr:rowOff>
                  </to>
                </anchor>
              </controlPr>
            </control>
          </mc:Choice>
        </mc:AlternateContent>
        <mc:AlternateContent xmlns:mc="http://schemas.openxmlformats.org/markup-compatibility/2006">
          <mc:Choice Requires="x14">
            <control shapeId="28086" r:id="rId184" name="Check Box 6582">
              <controlPr defaultSize="0" autoFill="0" autoLine="0" autoPict="0">
                <anchor moveWithCells="1" sizeWithCells="1">
                  <from>
                    <xdr:col>7</xdr:col>
                    <xdr:colOff>19050</xdr:colOff>
                    <xdr:row>584</xdr:row>
                    <xdr:rowOff>19050</xdr:rowOff>
                  </from>
                  <to>
                    <xdr:col>7</xdr:col>
                    <xdr:colOff>228600</xdr:colOff>
                    <xdr:row>584</xdr:row>
                    <xdr:rowOff>190500</xdr:rowOff>
                  </to>
                </anchor>
              </controlPr>
            </control>
          </mc:Choice>
        </mc:AlternateContent>
        <mc:AlternateContent xmlns:mc="http://schemas.openxmlformats.org/markup-compatibility/2006">
          <mc:Choice Requires="x14">
            <control shapeId="28087" r:id="rId185" name="Check Box 6583">
              <controlPr defaultSize="0" autoFill="0" autoLine="0" autoPict="0">
                <anchor moveWithCells="1" sizeWithCells="1">
                  <from>
                    <xdr:col>7</xdr:col>
                    <xdr:colOff>19050</xdr:colOff>
                    <xdr:row>585</xdr:row>
                    <xdr:rowOff>19050</xdr:rowOff>
                  </from>
                  <to>
                    <xdr:col>7</xdr:col>
                    <xdr:colOff>228600</xdr:colOff>
                    <xdr:row>585</xdr:row>
                    <xdr:rowOff>190500</xdr:rowOff>
                  </to>
                </anchor>
              </controlPr>
            </control>
          </mc:Choice>
        </mc:AlternateContent>
        <mc:AlternateContent xmlns:mc="http://schemas.openxmlformats.org/markup-compatibility/2006">
          <mc:Choice Requires="x14">
            <control shapeId="28088" r:id="rId186" name="Check Box 6584">
              <controlPr defaultSize="0" autoFill="0" autoLine="0" autoPict="0">
                <anchor moveWithCells="1" sizeWithCells="1">
                  <from>
                    <xdr:col>7</xdr:col>
                    <xdr:colOff>19050</xdr:colOff>
                    <xdr:row>586</xdr:row>
                    <xdr:rowOff>19050</xdr:rowOff>
                  </from>
                  <to>
                    <xdr:col>7</xdr:col>
                    <xdr:colOff>228600</xdr:colOff>
                    <xdr:row>586</xdr:row>
                    <xdr:rowOff>190500</xdr:rowOff>
                  </to>
                </anchor>
              </controlPr>
            </control>
          </mc:Choice>
        </mc:AlternateContent>
        <mc:AlternateContent xmlns:mc="http://schemas.openxmlformats.org/markup-compatibility/2006">
          <mc:Choice Requires="x14">
            <control shapeId="28089" r:id="rId187" name="Check Box 6585">
              <controlPr defaultSize="0" autoFill="0" autoLine="0" autoPict="0">
                <anchor moveWithCells="1" sizeWithCells="1">
                  <from>
                    <xdr:col>7</xdr:col>
                    <xdr:colOff>19050</xdr:colOff>
                    <xdr:row>587</xdr:row>
                    <xdr:rowOff>19050</xdr:rowOff>
                  </from>
                  <to>
                    <xdr:col>7</xdr:col>
                    <xdr:colOff>228600</xdr:colOff>
                    <xdr:row>587</xdr:row>
                    <xdr:rowOff>190500</xdr:rowOff>
                  </to>
                </anchor>
              </controlPr>
            </control>
          </mc:Choice>
        </mc:AlternateContent>
        <mc:AlternateContent xmlns:mc="http://schemas.openxmlformats.org/markup-compatibility/2006">
          <mc:Choice Requires="x14">
            <control shapeId="28090" r:id="rId188" name="Check Box 6586">
              <controlPr defaultSize="0" autoFill="0" autoLine="0" autoPict="0">
                <anchor moveWithCells="1" sizeWithCells="1">
                  <from>
                    <xdr:col>7</xdr:col>
                    <xdr:colOff>19050</xdr:colOff>
                    <xdr:row>619</xdr:row>
                    <xdr:rowOff>19050</xdr:rowOff>
                  </from>
                  <to>
                    <xdr:col>7</xdr:col>
                    <xdr:colOff>228600</xdr:colOff>
                    <xdr:row>619</xdr:row>
                    <xdr:rowOff>190500</xdr:rowOff>
                  </to>
                </anchor>
              </controlPr>
            </control>
          </mc:Choice>
        </mc:AlternateContent>
        <mc:AlternateContent xmlns:mc="http://schemas.openxmlformats.org/markup-compatibility/2006">
          <mc:Choice Requires="x14">
            <control shapeId="28091" r:id="rId189" name="Check Box 6587">
              <controlPr defaultSize="0" autoFill="0" autoLine="0" autoPict="0">
                <anchor moveWithCells="1" sizeWithCells="1">
                  <from>
                    <xdr:col>7</xdr:col>
                    <xdr:colOff>19050</xdr:colOff>
                    <xdr:row>620</xdr:row>
                    <xdr:rowOff>19050</xdr:rowOff>
                  </from>
                  <to>
                    <xdr:col>7</xdr:col>
                    <xdr:colOff>228600</xdr:colOff>
                    <xdr:row>620</xdr:row>
                    <xdr:rowOff>190500</xdr:rowOff>
                  </to>
                </anchor>
              </controlPr>
            </control>
          </mc:Choice>
        </mc:AlternateContent>
        <mc:AlternateContent xmlns:mc="http://schemas.openxmlformats.org/markup-compatibility/2006">
          <mc:Choice Requires="x14">
            <control shapeId="28092" r:id="rId190" name="Check Box 6588">
              <controlPr defaultSize="0" autoFill="0" autoLine="0" autoPict="0">
                <anchor moveWithCells="1" sizeWithCells="1">
                  <from>
                    <xdr:col>7</xdr:col>
                    <xdr:colOff>19050</xdr:colOff>
                    <xdr:row>621</xdr:row>
                    <xdr:rowOff>19050</xdr:rowOff>
                  </from>
                  <to>
                    <xdr:col>7</xdr:col>
                    <xdr:colOff>228600</xdr:colOff>
                    <xdr:row>621</xdr:row>
                    <xdr:rowOff>190500</xdr:rowOff>
                  </to>
                </anchor>
              </controlPr>
            </control>
          </mc:Choice>
        </mc:AlternateContent>
        <mc:AlternateContent xmlns:mc="http://schemas.openxmlformats.org/markup-compatibility/2006">
          <mc:Choice Requires="x14">
            <control shapeId="28093" r:id="rId191" name="Check Box 6589">
              <controlPr defaultSize="0" autoFill="0" autoLine="0" autoPict="0">
                <anchor moveWithCells="1" sizeWithCells="1">
                  <from>
                    <xdr:col>7</xdr:col>
                    <xdr:colOff>19050</xdr:colOff>
                    <xdr:row>622</xdr:row>
                    <xdr:rowOff>19050</xdr:rowOff>
                  </from>
                  <to>
                    <xdr:col>7</xdr:col>
                    <xdr:colOff>228600</xdr:colOff>
                    <xdr:row>622</xdr:row>
                    <xdr:rowOff>190500</xdr:rowOff>
                  </to>
                </anchor>
              </controlPr>
            </control>
          </mc:Choice>
        </mc:AlternateContent>
        <mc:AlternateContent xmlns:mc="http://schemas.openxmlformats.org/markup-compatibility/2006">
          <mc:Choice Requires="x14">
            <control shapeId="28094" r:id="rId192" name="Check Box 6590">
              <controlPr defaultSize="0" autoFill="0" autoLine="0" autoPict="0">
                <anchor moveWithCells="1" sizeWithCells="1">
                  <from>
                    <xdr:col>7</xdr:col>
                    <xdr:colOff>19050</xdr:colOff>
                    <xdr:row>623</xdr:row>
                    <xdr:rowOff>19050</xdr:rowOff>
                  </from>
                  <to>
                    <xdr:col>7</xdr:col>
                    <xdr:colOff>228600</xdr:colOff>
                    <xdr:row>623</xdr:row>
                    <xdr:rowOff>190500</xdr:rowOff>
                  </to>
                </anchor>
              </controlPr>
            </control>
          </mc:Choice>
        </mc:AlternateContent>
        <mc:AlternateContent xmlns:mc="http://schemas.openxmlformats.org/markup-compatibility/2006">
          <mc:Choice Requires="x14">
            <control shapeId="28095" r:id="rId193" name="Check Box 6591">
              <controlPr defaultSize="0" autoFill="0" autoLine="0" autoPict="0">
                <anchor moveWithCells="1" sizeWithCells="1">
                  <from>
                    <xdr:col>7</xdr:col>
                    <xdr:colOff>19050</xdr:colOff>
                    <xdr:row>625</xdr:row>
                    <xdr:rowOff>19050</xdr:rowOff>
                  </from>
                  <to>
                    <xdr:col>7</xdr:col>
                    <xdr:colOff>228600</xdr:colOff>
                    <xdr:row>625</xdr:row>
                    <xdr:rowOff>190500</xdr:rowOff>
                  </to>
                </anchor>
              </controlPr>
            </control>
          </mc:Choice>
        </mc:AlternateContent>
        <mc:AlternateContent xmlns:mc="http://schemas.openxmlformats.org/markup-compatibility/2006">
          <mc:Choice Requires="x14">
            <control shapeId="28096" r:id="rId194" name="Check Box 6592">
              <controlPr defaultSize="0" autoFill="0" autoLine="0" autoPict="0">
                <anchor moveWithCells="1" sizeWithCells="1">
                  <from>
                    <xdr:col>7</xdr:col>
                    <xdr:colOff>19050</xdr:colOff>
                    <xdr:row>626</xdr:row>
                    <xdr:rowOff>19050</xdr:rowOff>
                  </from>
                  <to>
                    <xdr:col>7</xdr:col>
                    <xdr:colOff>228600</xdr:colOff>
                    <xdr:row>626</xdr:row>
                    <xdr:rowOff>190500</xdr:rowOff>
                  </to>
                </anchor>
              </controlPr>
            </control>
          </mc:Choice>
        </mc:AlternateContent>
        <mc:AlternateContent xmlns:mc="http://schemas.openxmlformats.org/markup-compatibility/2006">
          <mc:Choice Requires="x14">
            <control shapeId="28097" r:id="rId195" name="Check Box 6593">
              <controlPr defaultSize="0" autoFill="0" autoLine="0" autoPict="0">
                <anchor moveWithCells="1" sizeWithCells="1">
                  <from>
                    <xdr:col>7</xdr:col>
                    <xdr:colOff>19050</xdr:colOff>
                    <xdr:row>627</xdr:row>
                    <xdr:rowOff>19050</xdr:rowOff>
                  </from>
                  <to>
                    <xdr:col>7</xdr:col>
                    <xdr:colOff>228600</xdr:colOff>
                    <xdr:row>627</xdr:row>
                    <xdr:rowOff>190500</xdr:rowOff>
                  </to>
                </anchor>
              </controlPr>
            </control>
          </mc:Choice>
        </mc:AlternateContent>
        <mc:AlternateContent xmlns:mc="http://schemas.openxmlformats.org/markup-compatibility/2006">
          <mc:Choice Requires="x14">
            <control shapeId="28098" r:id="rId196" name="Check Box 6594">
              <controlPr defaultSize="0" autoFill="0" autoLine="0" autoPict="0">
                <anchor moveWithCells="1" sizeWithCells="1">
                  <from>
                    <xdr:col>7</xdr:col>
                    <xdr:colOff>19050</xdr:colOff>
                    <xdr:row>628</xdr:row>
                    <xdr:rowOff>19050</xdr:rowOff>
                  </from>
                  <to>
                    <xdr:col>7</xdr:col>
                    <xdr:colOff>228600</xdr:colOff>
                    <xdr:row>628</xdr:row>
                    <xdr:rowOff>190500</xdr:rowOff>
                  </to>
                </anchor>
              </controlPr>
            </control>
          </mc:Choice>
        </mc:AlternateContent>
        <mc:AlternateContent xmlns:mc="http://schemas.openxmlformats.org/markup-compatibility/2006">
          <mc:Choice Requires="x14">
            <control shapeId="28099" r:id="rId197" name="Check Box 6595">
              <controlPr defaultSize="0" autoFill="0" autoLine="0" autoPict="0">
                <anchor moveWithCells="1" sizeWithCells="1">
                  <from>
                    <xdr:col>7</xdr:col>
                    <xdr:colOff>19050</xdr:colOff>
                    <xdr:row>629</xdr:row>
                    <xdr:rowOff>19050</xdr:rowOff>
                  </from>
                  <to>
                    <xdr:col>7</xdr:col>
                    <xdr:colOff>228600</xdr:colOff>
                    <xdr:row>629</xdr:row>
                    <xdr:rowOff>190500</xdr:rowOff>
                  </to>
                </anchor>
              </controlPr>
            </control>
          </mc:Choice>
        </mc:AlternateContent>
        <mc:AlternateContent xmlns:mc="http://schemas.openxmlformats.org/markup-compatibility/2006">
          <mc:Choice Requires="x14">
            <control shapeId="28100" r:id="rId198" name="Check Box 6596">
              <controlPr defaultSize="0" autoFill="0" autoLine="0" autoPict="0">
                <anchor moveWithCells="1" sizeWithCells="1">
                  <from>
                    <xdr:col>7</xdr:col>
                    <xdr:colOff>19050</xdr:colOff>
                    <xdr:row>631</xdr:row>
                    <xdr:rowOff>19050</xdr:rowOff>
                  </from>
                  <to>
                    <xdr:col>7</xdr:col>
                    <xdr:colOff>228600</xdr:colOff>
                    <xdr:row>631</xdr:row>
                    <xdr:rowOff>190500</xdr:rowOff>
                  </to>
                </anchor>
              </controlPr>
            </control>
          </mc:Choice>
        </mc:AlternateContent>
        <mc:AlternateContent xmlns:mc="http://schemas.openxmlformats.org/markup-compatibility/2006">
          <mc:Choice Requires="x14">
            <control shapeId="28101" r:id="rId199" name="Check Box 6597">
              <controlPr defaultSize="0" autoFill="0" autoLine="0" autoPict="0">
                <anchor moveWithCells="1" sizeWithCells="1">
                  <from>
                    <xdr:col>7</xdr:col>
                    <xdr:colOff>19050</xdr:colOff>
                    <xdr:row>632</xdr:row>
                    <xdr:rowOff>19050</xdr:rowOff>
                  </from>
                  <to>
                    <xdr:col>7</xdr:col>
                    <xdr:colOff>228600</xdr:colOff>
                    <xdr:row>632</xdr:row>
                    <xdr:rowOff>190500</xdr:rowOff>
                  </to>
                </anchor>
              </controlPr>
            </control>
          </mc:Choice>
        </mc:AlternateContent>
        <mc:AlternateContent xmlns:mc="http://schemas.openxmlformats.org/markup-compatibility/2006">
          <mc:Choice Requires="x14">
            <control shapeId="28102" r:id="rId200" name="Check Box 6598">
              <controlPr defaultSize="0" autoFill="0" autoLine="0" autoPict="0">
                <anchor moveWithCells="1" sizeWithCells="1">
                  <from>
                    <xdr:col>7</xdr:col>
                    <xdr:colOff>19050</xdr:colOff>
                    <xdr:row>633</xdr:row>
                    <xdr:rowOff>19050</xdr:rowOff>
                  </from>
                  <to>
                    <xdr:col>7</xdr:col>
                    <xdr:colOff>228600</xdr:colOff>
                    <xdr:row>633</xdr:row>
                    <xdr:rowOff>190500</xdr:rowOff>
                  </to>
                </anchor>
              </controlPr>
            </control>
          </mc:Choice>
        </mc:AlternateContent>
        <mc:AlternateContent xmlns:mc="http://schemas.openxmlformats.org/markup-compatibility/2006">
          <mc:Choice Requires="x14">
            <control shapeId="28103" r:id="rId201" name="Check Box 6599">
              <controlPr defaultSize="0" autoFill="0" autoLine="0" autoPict="0">
                <anchor moveWithCells="1" sizeWithCells="1">
                  <from>
                    <xdr:col>7</xdr:col>
                    <xdr:colOff>19050</xdr:colOff>
                    <xdr:row>634</xdr:row>
                    <xdr:rowOff>19050</xdr:rowOff>
                  </from>
                  <to>
                    <xdr:col>7</xdr:col>
                    <xdr:colOff>228600</xdr:colOff>
                    <xdr:row>634</xdr:row>
                    <xdr:rowOff>190500</xdr:rowOff>
                  </to>
                </anchor>
              </controlPr>
            </control>
          </mc:Choice>
        </mc:AlternateContent>
        <mc:AlternateContent xmlns:mc="http://schemas.openxmlformats.org/markup-compatibility/2006">
          <mc:Choice Requires="x14">
            <control shapeId="28104" r:id="rId202" name="Check Box 6600">
              <controlPr defaultSize="0" autoFill="0" autoLine="0" autoPict="0">
                <anchor moveWithCells="1" sizeWithCells="1">
                  <from>
                    <xdr:col>7</xdr:col>
                    <xdr:colOff>19050</xdr:colOff>
                    <xdr:row>635</xdr:row>
                    <xdr:rowOff>19050</xdr:rowOff>
                  </from>
                  <to>
                    <xdr:col>7</xdr:col>
                    <xdr:colOff>228600</xdr:colOff>
                    <xdr:row>635</xdr:row>
                    <xdr:rowOff>190500</xdr:rowOff>
                  </to>
                </anchor>
              </controlPr>
            </control>
          </mc:Choice>
        </mc:AlternateContent>
        <mc:AlternateContent xmlns:mc="http://schemas.openxmlformats.org/markup-compatibility/2006">
          <mc:Choice Requires="x14">
            <control shapeId="28105" r:id="rId203" name="Check Box 6601">
              <controlPr defaultSize="0" autoFill="0" autoLine="0" autoPict="0">
                <anchor moveWithCells="1" sizeWithCells="1">
                  <from>
                    <xdr:col>7</xdr:col>
                    <xdr:colOff>19050</xdr:colOff>
                    <xdr:row>647</xdr:row>
                    <xdr:rowOff>19050</xdr:rowOff>
                  </from>
                  <to>
                    <xdr:col>7</xdr:col>
                    <xdr:colOff>228600</xdr:colOff>
                    <xdr:row>647</xdr:row>
                    <xdr:rowOff>190500</xdr:rowOff>
                  </to>
                </anchor>
              </controlPr>
            </control>
          </mc:Choice>
        </mc:AlternateContent>
        <mc:AlternateContent xmlns:mc="http://schemas.openxmlformats.org/markup-compatibility/2006">
          <mc:Choice Requires="x14">
            <control shapeId="28106" r:id="rId204" name="Check Box 6602">
              <controlPr defaultSize="0" autoFill="0" autoLine="0" autoPict="0">
                <anchor moveWithCells="1" sizeWithCells="1">
                  <from>
                    <xdr:col>7</xdr:col>
                    <xdr:colOff>19050</xdr:colOff>
                    <xdr:row>648</xdr:row>
                    <xdr:rowOff>19050</xdr:rowOff>
                  </from>
                  <to>
                    <xdr:col>7</xdr:col>
                    <xdr:colOff>228600</xdr:colOff>
                    <xdr:row>648</xdr:row>
                    <xdr:rowOff>190500</xdr:rowOff>
                  </to>
                </anchor>
              </controlPr>
            </control>
          </mc:Choice>
        </mc:AlternateContent>
        <mc:AlternateContent xmlns:mc="http://schemas.openxmlformats.org/markup-compatibility/2006">
          <mc:Choice Requires="x14">
            <control shapeId="28107" r:id="rId205" name="Check Box 6603">
              <controlPr defaultSize="0" autoFill="0" autoLine="0" autoPict="0">
                <anchor moveWithCells="1" sizeWithCells="1">
                  <from>
                    <xdr:col>7</xdr:col>
                    <xdr:colOff>19050</xdr:colOff>
                    <xdr:row>649</xdr:row>
                    <xdr:rowOff>19050</xdr:rowOff>
                  </from>
                  <to>
                    <xdr:col>7</xdr:col>
                    <xdr:colOff>228600</xdr:colOff>
                    <xdr:row>649</xdr:row>
                    <xdr:rowOff>190500</xdr:rowOff>
                  </to>
                </anchor>
              </controlPr>
            </control>
          </mc:Choice>
        </mc:AlternateContent>
        <mc:AlternateContent xmlns:mc="http://schemas.openxmlformats.org/markup-compatibility/2006">
          <mc:Choice Requires="x14">
            <control shapeId="28108" r:id="rId206" name="Check Box 6604">
              <controlPr defaultSize="0" autoFill="0" autoLine="0" autoPict="0">
                <anchor moveWithCells="1" sizeWithCells="1">
                  <from>
                    <xdr:col>7</xdr:col>
                    <xdr:colOff>19050</xdr:colOff>
                    <xdr:row>650</xdr:row>
                    <xdr:rowOff>19050</xdr:rowOff>
                  </from>
                  <to>
                    <xdr:col>7</xdr:col>
                    <xdr:colOff>228600</xdr:colOff>
                    <xdr:row>650</xdr:row>
                    <xdr:rowOff>190500</xdr:rowOff>
                  </to>
                </anchor>
              </controlPr>
            </control>
          </mc:Choice>
        </mc:AlternateContent>
        <mc:AlternateContent xmlns:mc="http://schemas.openxmlformats.org/markup-compatibility/2006">
          <mc:Choice Requires="x14">
            <control shapeId="28109" r:id="rId207" name="Check Box 6605">
              <controlPr defaultSize="0" autoFill="0" autoLine="0" autoPict="0">
                <anchor moveWithCells="1" sizeWithCells="1">
                  <from>
                    <xdr:col>7</xdr:col>
                    <xdr:colOff>19050</xdr:colOff>
                    <xdr:row>651</xdr:row>
                    <xdr:rowOff>19050</xdr:rowOff>
                  </from>
                  <to>
                    <xdr:col>7</xdr:col>
                    <xdr:colOff>228600</xdr:colOff>
                    <xdr:row>651</xdr:row>
                    <xdr:rowOff>190500</xdr:rowOff>
                  </to>
                </anchor>
              </controlPr>
            </control>
          </mc:Choice>
        </mc:AlternateContent>
        <mc:AlternateContent xmlns:mc="http://schemas.openxmlformats.org/markup-compatibility/2006">
          <mc:Choice Requires="x14">
            <control shapeId="28110" r:id="rId208" name="Check Box 6606">
              <controlPr defaultSize="0" autoFill="0" autoLine="0" autoPict="0">
                <anchor moveWithCells="1" sizeWithCells="1">
                  <from>
                    <xdr:col>7</xdr:col>
                    <xdr:colOff>19050</xdr:colOff>
                    <xdr:row>653</xdr:row>
                    <xdr:rowOff>19050</xdr:rowOff>
                  </from>
                  <to>
                    <xdr:col>7</xdr:col>
                    <xdr:colOff>228600</xdr:colOff>
                    <xdr:row>653</xdr:row>
                    <xdr:rowOff>190500</xdr:rowOff>
                  </to>
                </anchor>
              </controlPr>
            </control>
          </mc:Choice>
        </mc:AlternateContent>
        <mc:AlternateContent xmlns:mc="http://schemas.openxmlformats.org/markup-compatibility/2006">
          <mc:Choice Requires="x14">
            <control shapeId="28111" r:id="rId209" name="Check Box 6607">
              <controlPr defaultSize="0" autoFill="0" autoLine="0" autoPict="0">
                <anchor moveWithCells="1" sizeWithCells="1">
                  <from>
                    <xdr:col>7</xdr:col>
                    <xdr:colOff>19050</xdr:colOff>
                    <xdr:row>654</xdr:row>
                    <xdr:rowOff>19050</xdr:rowOff>
                  </from>
                  <to>
                    <xdr:col>7</xdr:col>
                    <xdr:colOff>228600</xdr:colOff>
                    <xdr:row>654</xdr:row>
                    <xdr:rowOff>190500</xdr:rowOff>
                  </to>
                </anchor>
              </controlPr>
            </control>
          </mc:Choice>
        </mc:AlternateContent>
        <mc:AlternateContent xmlns:mc="http://schemas.openxmlformats.org/markup-compatibility/2006">
          <mc:Choice Requires="x14">
            <control shapeId="28112" r:id="rId210" name="Check Box 6608">
              <controlPr defaultSize="0" autoFill="0" autoLine="0" autoPict="0">
                <anchor moveWithCells="1" sizeWithCells="1">
                  <from>
                    <xdr:col>7</xdr:col>
                    <xdr:colOff>19050</xdr:colOff>
                    <xdr:row>655</xdr:row>
                    <xdr:rowOff>19050</xdr:rowOff>
                  </from>
                  <to>
                    <xdr:col>7</xdr:col>
                    <xdr:colOff>228600</xdr:colOff>
                    <xdr:row>655</xdr:row>
                    <xdr:rowOff>190500</xdr:rowOff>
                  </to>
                </anchor>
              </controlPr>
            </control>
          </mc:Choice>
        </mc:AlternateContent>
        <mc:AlternateContent xmlns:mc="http://schemas.openxmlformats.org/markup-compatibility/2006">
          <mc:Choice Requires="x14">
            <control shapeId="28113" r:id="rId211" name="Check Box 6609">
              <controlPr defaultSize="0" autoFill="0" autoLine="0" autoPict="0">
                <anchor moveWithCells="1" sizeWithCells="1">
                  <from>
                    <xdr:col>7</xdr:col>
                    <xdr:colOff>19050</xdr:colOff>
                    <xdr:row>656</xdr:row>
                    <xdr:rowOff>19050</xdr:rowOff>
                  </from>
                  <to>
                    <xdr:col>7</xdr:col>
                    <xdr:colOff>228600</xdr:colOff>
                    <xdr:row>656</xdr:row>
                    <xdr:rowOff>190500</xdr:rowOff>
                  </to>
                </anchor>
              </controlPr>
            </control>
          </mc:Choice>
        </mc:AlternateContent>
        <mc:AlternateContent xmlns:mc="http://schemas.openxmlformats.org/markup-compatibility/2006">
          <mc:Choice Requires="x14">
            <control shapeId="28114" r:id="rId212" name="Check Box 6610">
              <controlPr defaultSize="0" autoFill="0" autoLine="0" autoPict="0">
                <anchor moveWithCells="1" sizeWithCells="1">
                  <from>
                    <xdr:col>7</xdr:col>
                    <xdr:colOff>19050</xdr:colOff>
                    <xdr:row>657</xdr:row>
                    <xdr:rowOff>19050</xdr:rowOff>
                  </from>
                  <to>
                    <xdr:col>7</xdr:col>
                    <xdr:colOff>228600</xdr:colOff>
                    <xdr:row>657</xdr:row>
                    <xdr:rowOff>190500</xdr:rowOff>
                  </to>
                </anchor>
              </controlPr>
            </control>
          </mc:Choice>
        </mc:AlternateContent>
        <mc:AlternateContent xmlns:mc="http://schemas.openxmlformats.org/markup-compatibility/2006">
          <mc:Choice Requires="x14">
            <control shapeId="28115" r:id="rId213" name="Check Box 6611">
              <controlPr defaultSize="0" autoFill="0" autoLine="0" autoPict="0">
                <anchor moveWithCells="1" sizeWithCells="1">
                  <from>
                    <xdr:col>7</xdr:col>
                    <xdr:colOff>19050</xdr:colOff>
                    <xdr:row>659</xdr:row>
                    <xdr:rowOff>19050</xdr:rowOff>
                  </from>
                  <to>
                    <xdr:col>7</xdr:col>
                    <xdr:colOff>228600</xdr:colOff>
                    <xdr:row>659</xdr:row>
                    <xdr:rowOff>190500</xdr:rowOff>
                  </to>
                </anchor>
              </controlPr>
            </control>
          </mc:Choice>
        </mc:AlternateContent>
        <mc:AlternateContent xmlns:mc="http://schemas.openxmlformats.org/markup-compatibility/2006">
          <mc:Choice Requires="x14">
            <control shapeId="28116" r:id="rId214" name="Check Box 6612">
              <controlPr defaultSize="0" autoFill="0" autoLine="0" autoPict="0">
                <anchor moveWithCells="1" sizeWithCells="1">
                  <from>
                    <xdr:col>7</xdr:col>
                    <xdr:colOff>19050</xdr:colOff>
                    <xdr:row>660</xdr:row>
                    <xdr:rowOff>19050</xdr:rowOff>
                  </from>
                  <to>
                    <xdr:col>7</xdr:col>
                    <xdr:colOff>228600</xdr:colOff>
                    <xdr:row>660</xdr:row>
                    <xdr:rowOff>190500</xdr:rowOff>
                  </to>
                </anchor>
              </controlPr>
            </control>
          </mc:Choice>
        </mc:AlternateContent>
        <mc:AlternateContent xmlns:mc="http://schemas.openxmlformats.org/markup-compatibility/2006">
          <mc:Choice Requires="x14">
            <control shapeId="28117" r:id="rId215" name="Check Box 6613">
              <controlPr defaultSize="0" autoFill="0" autoLine="0" autoPict="0">
                <anchor moveWithCells="1" sizeWithCells="1">
                  <from>
                    <xdr:col>7</xdr:col>
                    <xdr:colOff>19050</xdr:colOff>
                    <xdr:row>661</xdr:row>
                    <xdr:rowOff>19050</xdr:rowOff>
                  </from>
                  <to>
                    <xdr:col>7</xdr:col>
                    <xdr:colOff>228600</xdr:colOff>
                    <xdr:row>661</xdr:row>
                    <xdr:rowOff>190500</xdr:rowOff>
                  </to>
                </anchor>
              </controlPr>
            </control>
          </mc:Choice>
        </mc:AlternateContent>
        <mc:AlternateContent xmlns:mc="http://schemas.openxmlformats.org/markup-compatibility/2006">
          <mc:Choice Requires="x14">
            <control shapeId="28118" r:id="rId216" name="Check Box 6614">
              <controlPr defaultSize="0" autoFill="0" autoLine="0" autoPict="0">
                <anchor moveWithCells="1" sizeWithCells="1">
                  <from>
                    <xdr:col>7</xdr:col>
                    <xdr:colOff>19050</xdr:colOff>
                    <xdr:row>662</xdr:row>
                    <xdr:rowOff>19050</xdr:rowOff>
                  </from>
                  <to>
                    <xdr:col>7</xdr:col>
                    <xdr:colOff>228600</xdr:colOff>
                    <xdr:row>662</xdr:row>
                    <xdr:rowOff>190500</xdr:rowOff>
                  </to>
                </anchor>
              </controlPr>
            </control>
          </mc:Choice>
        </mc:AlternateContent>
        <mc:AlternateContent xmlns:mc="http://schemas.openxmlformats.org/markup-compatibility/2006">
          <mc:Choice Requires="x14">
            <control shapeId="28119" r:id="rId217" name="Check Box 6615">
              <controlPr defaultSize="0" autoFill="0" autoLine="0" autoPict="0">
                <anchor moveWithCells="1" sizeWithCells="1">
                  <from>
                    <xdr:col>7</xdr:col>
                    <xdr:colOff>19050</xdr:colOff>
                    <xdr:row>663</xdr:row>
                    <xdr:rowOff>19050</xdr:rowOff>
                  </from>
                  <to>
                    <xdr:col>7</xdr:col>
                    <xdr:colOff>228600</xdr:colOff>
                    <xdr:row>663</xdr:row>
                    <xdr:rowOff>190500</xdr:rowOff>
                  </to>
                </anchor>
              </controlPr>
            </control>
          </mc:Choice>
        </mc:AlternateContent>
        <mc:AlternateContent xmlns:mc="http://schemas.openxmlformats.org/markup-compatibility/2006">
          <mc:Choice Requires="x14">
            <control shapeId="28123" r:id="rId218" name="Check Box 6619">
              <controlPr defaultSize="0" autoFill="0" autoLine="0" autoPict="0">
                <anchor moveWithCells="1" sizeWithCells="1">
                  <from>
                    <xdr:col>7</xdr:col>
                    <xdr:colOff>19050</xdr:colOff>
                    <xdr:row>601</xdr:row>
                    <xdr:rowOff>19050</xdr:rowOff>
                  </from>
                  <to>
                    <xdr:col>7</xdr:col>
                    <xdr:colOff>228600</xdr:colOff>
                    <xdr:row>601</xdr:row>
                    <xdr:rowOff>190500</xdr:rowOff>
                  </to>
                </anchor>
              </controlPr>
            </control>
          </mc:Choice>
        </mc:AlternateContent>
        <mc:AlternateContent xmlns:mc="http://schemas.openxmlformats.org/markup-compatibility/2006">
          <mc:Choice Requires="x14">
            <control shapeId="28124" r:id="rId219" name="Check Box 6620">
              <controlPr defaultSize="0" autoFill="0" autoLine="0" autoPict="0">
                <anchor moveWithCells="1" sizeWithCells="1">
                  <from>
                    <xdr:col>12</xdr:col>
                    <xdr:colOff>19050</xdr:colOff>
                    <xdr:row>601</xdr:row>
                    <xdr:rowOff>19050</xdr:rowOff>
                  </from>
                  <to>
                    <xdr:col>12</xdr:col>
                    <xdr:colOff>228600</xdr:colOff>
                    <xdr:row>601</xdr:row>
                    <xdr:rowOff>190500</xdr:rowOff>
                  </to>
                </anchor>
              </controlPr>
            </control>
          </mc:Choice>
        </mc:AlternateContent>
        <mc:AlternateContent xmlns:mc="http://schemas.openxmlformats.org/markup-compatibility/2006">
          <mc:Choice Requires="x14">
            <control shapeId="28125" r:id="rId220" name="Check Box 6621">
              <controlPr defaultSize="0" autoFill="0" autoLine="0" autoPict="0">
                <anchor moveWithCells="1" sizeWithCells="1">
                  <from>
                    <xdr:col>18</xdr:col>
                    <xdr:colOff>19050</xdr:colOff>
                    <xdr:row>601</xdr:row>
                    <xdr:rowOff>19050</xdr:rowOff>
                  </from>
                  <to>
                    <xdr:col>18</xdr:col>
                    <xdr:colOff>228600</xdr:colOff>
                    <xdr:row>601</xdr:row>
                    <xdr:rowOff>190500</xdr:rowOff>
                  </to>
                </anchor>
              </controlPr>
            </control>
          </mc:Choice>
        </mc:AlternateContent>
        <mc:AlternateContent xmlns:mc="http://schemas.openxmlformats.org/markup-compatibility/2006">
          <mc:Choice Requires="x14">
            <control shapeId="28133" r:id="rId221" name="Check Box 6629">
              <controlPr defaultSize="0" autoFill="0" autoLine="0" autoPict="0">
                <anchor moveWithCells="1" sizeWithCells="1">
                  <from>
                    <xdr:col>6</xdr:col>
                    <xdr:colOff>19050</xdr:colOff>
                    <xdr:row>454</xdr:row>
                    <xdr:rowOff>19050</xdr:rowOff>
                  </from>
                  <to>
                    <xdr:col>6</xdr:col>
                    <xdr:colOff>228600</xdr:colOff>
                    <xdr:row>454</xdr:row>
                    <xdr:rowOff>190500</xdr:rowOff>
                  </to>
                </anchor>
              </controlPr>
            </control>
          </mc:Choice>
        </mc:AlternateContent>
        <mc:AlternateContent xmlns:mc="http://schemas.openxmlformats.org/markup-compatibility/2006">
          <mc:Choice Requires="x14">
            <control shapeId="28134" r:id="rId222" name="Check Box 6630">
              <controlPr defaultSize="0" autoFill="0" autoLine="0" autoPict="0">
                <anchor moveWithCells="1" sizeWithCells="1">
                  <from>
                    <xdr:col>11</xdr:col>
                    <xdr:colOff>19050</xdr:colOff>
                    <xdr:row>454</xdr:row>
                    <xdr:rowOff>19050</xdr:rowOff>
                  </from>
                  <to>
                    <xdr:col>11</xdr:col>
                    <xdr:colOff>228600</xdr:colOff>
                    <xdr:row>454</xdr:row>
                    <xdr:rowOff>190500</xdr:rowOff>
                  </to>
                </anchor>
              </controlPr>
            </control>
          </mc:Choice>
        </mc:AlternateContent>
        <mc:AlternateContent xmlns:mc="http://schemas.openxmlformats.org/markup-compatibility/2006">
          <mc:Choice Requires="x14">
            <control shapeId="28135" r:id="rId223" name="Check Box 6631">
              <controlPr defaultSize="0" autoFill="0" autoLine="0" autoPict="0">
                <anchor moveWithCells="1" sizeWithCells="1">
                  <from>
                    <xdr:col>17</xdr:col>
                    <xdr:colOff>19050</xdr:colOff>
                    <xdr:row>454</xdr:row>
                    <xdr:rowOff>19050</xdr:rowOff>
                  </from>
                  <to>
                    <xdr:col>17</xdr:col>
                    <xdr:colOff>228600</xdr:colOff>
                    <xdr:row>454</xdr:row>
                    <xdr:rowOff>190500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C9A979-5E1A-4340-BB90-41EFE819CAEB}">
  <sheetPr>
    <tabColor rgb="FFFFFFCC"/>
    <pageSetUpPr fitToPage="1"/>
  </sheetPr>
  <dimension ref="A28:AN46"/>
  <sheetViews>
    <sheetView topLeftCell="A31" zoomScaleNormal="100" workbookViewId="0">
      <selection activeCell="AK44" sqref="AK44"/>
    </sheetView>
  </sheetViews>
  <sheetFormatPr defaultRowHeight="13.5" outlineLevelCol="1"/>
  <cols>
    <col min="1" max="1" width="3.625" style="112" customWidth="1"/>
    <col min="2" max="2" width="21" style="112" customWidth="1"/>
    <col min="3" max="3" width="5.25" style="112" customWidth="1"/>
    <col min="4" max="5" width="8.125" style="112" customWidth="1"/>
    <col min="6" max="7" width="5.625" style="112" customWidth="1"/>
    <col min="8" max="11" width="4.625" style="112" customWidth="1"/>
    <col min="12" max="13" width="4.625" style="112" hidden="1" customWidth="1" outlineLevel="1"/>
    <col min="14" max="14" width="4.625" style="112" customWidth="1" collapsed="1"/>
    <col min="15" max="15" width="4.625" style="112" customWidth="1"/>
    <col min="16" max="16" width="4.625" style="112" hidden="1" customWidth="1" outlineLevel="1"/>
    <col min="17" max="17" width="4.625" style="112" hidden="1" customWidth="1" outlineLevel="1" collapsed="1"/>
    <col min="18" max="22" width="4.625" style="112" hidden="1" customWidth="1" outlineLevel="1"/>
    <col min="23" max="23" width="5.625" style="112" customWidth="1" collapsed="1"/>
    <col min="24" max="24" width="4.625" style="112" hidden="1" customWidth="1" outlineLevel="1"/>
    <col min="25" max="25" width="5.625" style="112" customWidth="1" collapsed="1"/>
    <col min="26" max="27" width="5.625" style="112" hidden="1" customWidth="1" outlineLevel="1"/>
    <col min="28" max="28" width="5.625" style="112" customWidth="1" collapsed="1"/>
    <col min="29" max="29" width="5.625" style="112" customWidth="1"/>
    <col min="30" max="30" width="8.125" style="112" customWidth="1"/>
    <col min="31" max="31" width="24.25" style="112" customWidth="1"/>
    <col min="32" max="32" width="8.125" style="112" customWidth="1"/>
    <col min="33" max="35" width="5.125" style="112" customWidth="1"/>
    <col min="36" max="36" width="10.25" style="112" customWidth="1"/>
    <col min="37" max="37" width="17.25" style="112" customWidth="1"/>
    <col min="38" max="38" width="13" style="112" customWidth="1"/>
    <col min="39" max="39" width="9.125" style="112" customWidth="1"/>
    <col min="40" max="40" width="3.625" style="112" customWidth="1"/>
    <col min="41" max="45" width="7.625" style="112" customWidth="1"/>
    <col min="46" max="16384" width="9" style="112"/>
  </cols>
  <sheetData>
    <row r="28" spans="2:37" ht="14.25">
      <c r="B28" s="514" t="s">
        <v>149</v>
      </c>
      <c r="C28" s="517" t="s">
        <v>150</v>
      </c>
      <c r="D28" s="518" t="s">
        <v>151</v>
      </c>
      <c r="E28" s="519"/>
      <c r="F28" s="519"/>
      <c r="G28" s="519"/>
      <c r="H28" s="519"/>
      <c r="I28" s="519"/>
      <c r="J28" s="519"/>
      <c r="K28" s="519"/>
      <c r="L28" s="519"/>
      <c r="M28" s="519"/>
      <c r="N28" s="519"/>
      <c r="O28" s="519"/>
      <c r="P28" s="519"/>
      <c r="Q28" s="519"/>
      <c r="R28" s="519"/>
      <c r="S28" s="519"/>
      <c r="T28" s="519"/>
      <c r="U28" s="519"/>
      <c r="V28" s="519"/>
      <c r="W28" s="519"/>
      <c r="X28" s="519"/>
      <c r="Y28" s="519"/>
      <c r="Z28" s="519"/>
      <c r="AA28" s="519"/>
      <c r="AB28" s="519"/>
      <c r="AC28" s="519"/>
      <c r="AD28" s="520" t="s">
        <v>152</v>
      </c>
      <c r="AE28" s="523" t="s">
        <v>153</v>
      </c>
      <c r="AF28" s="523" t="s">
        <v>154</v>
      </c>
      <c r="AG28" s="535" t="s">
        <v>155</v>
      </c>
      <c r="AH28" s="113"/>
      <c r="AI28" s="113"/>
      <c r="AJ28" s="113"/>
      <c r="AK28" s="113"/>
    </row>
    <row r="29" spans="2:37" ht="56.25" customHeight="1">
      <c r="B29" s="515"/>
      <c r="C29" s="517"/>
      <c r="D29" s="538" t="s">
        <v>156</v>
      </c>
      <c r="E29" s="539"/>
      <c r="F29" s="540" t="s">
        <v>157</v>
      </c>
      <c r="G29" s="541"/>
      <c r="H29" s="168" t="s">
        <v>158</v>
      </c>
      <c r="I29" s="168"/>
      <c r="J29" s="168"/>
      <c r="K29" s="168"/>
      <c r="L29" s="168"/>
      <c r="M29" s="519" t="s">
        <v>159</v>
      </c>
      <c r="N29" s="519"/>
      <c r="O29" s="519"/>
      <c r="P29" s="516" t="s">
        <v>160</v>
      </c>
      <c r="Q29" s="542"/>
      <c r="R29" s="542"/>
      <c r="S29" s="542"/>
      <c r="T29" s="542"/>
      <c r="U29" s="542"/>
      <c r="V29" s="542"/>
      <c r="W29" s="542"/>
      <c r="X29" s="543"/>
      <c r="Y29" s="114" t="s">
        <v>161</v>
      </c>
      <c r="Z29" s="515" t="s">
        <v>162</v>
      </c>
      <c r="AA29" s="519" t="s">
        <v>163</v>
      </c>
      <c r="AB29" s="545" t="s">
        <v>164</v>
      </c>
      <c r="AC29" s="546" t="s">
        <v>165</v>
      </c>
      <c r="AD29" s="521"/>
      <c r="AE29" s="521"/>
      <c r="AF29" s="521"/>
      <c r="AG29" s="536"/>
      <c r="AH29" s="113"/>
      <c r="AI29" s="113"/>
      <c r="AJ29" s="113"/>
      <c r="AK29" s="113"/>
    </row>
    <row r="30" spans="2:37" ht="48" customHeight="1">
      <c r="B30" s="515"/>
      <c r="C30" s="517"/>
      <c r="D30" s="524" t="s">
        <v>166</v>
      </c>
      <c r="E30" s="526" t="s">
        <v>167</v>
      </c>
      <c r="F30" s="526" t="s">
        <v>168</v>
      </c>
      <c r="G30" s="526" t="s">
        <v>169</v>
      </c>
      <c r="H30" s="528" t="s">
        <v>170</v>
      </c>
      <c r="I30" s="528" t="s">
        <v>171</v>
      </c>
      <c r="J30" s="528" t="s">
        <v>172</v>
      </c>
      <c r="K30" s="528" t="s">
        <v>173</v>
      </c>
      <c r="L30" s="528" t="s">
        <v>174</v>
      </c>
      <c r="M30" s="528" t="s">
        <v>175</v>
      </c>
      <c r="N30" s="528" t="s">
        <v>176</v>
      </c>
      <c r="O30" s="528" t="s">
        <v>171</v>
      </c>
      <c r="P30" s="529" t="s">
        <v>177</v>
      </c>
      <c r="Q30" s="531" t="s">
        <v>178</v>
      </c>
      <c r="R30" s="532"/>
      <c r="S30" s="532"/>
      <c r="T30" s="532"/>
      <c r="U30" s="532"/>
      <c r="V30" s="533"/>
      <c r="W30" s="534" t="s">
        <v>179</v>
      </c>
      <c r="X30" s="518"/>
      <c r="Y30" s="547" t="s">
        <v>180</v>
      </c>
      <c r="Z30" s="515"/>
      <c r="AA30" s="544"/>
      <c r="AB30" s="545"/>
      <c r="AC30" s="546"/>
      <c r="AD30" s="521"/>
      <c r="AE30" s="521"/>
      <c r="AF30" s="521"/>
      <c r="AG30" s="536"/>
      <c r="AH30" s="113"/>
      <c r="AI30" s="113"/>
      <c r="AJ30" s="113"/>
      <c r="AK30" s="113"/>
    </row>
    <row r="31" spans="2:37" ht="240.75" customHeight="1">
      <c r="B31" s="515"/>
      <c r="C31" s="517"/>
      <c r="D31" s="525"/>
      <c r="E31" s="527"/>
      <c r="F31" s="527"/>
      <c r="G31" s="527"/>
      <c r="H31" s="527"/>
      <c r="I31" s="527"/>
      <c r="J31" s="527"/>
      <c r="K31" s="527"/>
      <c r="L31" s="527"/>
      <c r="M31" s="527"/>
      <c r="N31" s="527"/>
      <c r="O31" s="527"/>
      <c r="P31" s="530"/>
      <c r="Q31" s="115" t="s">
        <v>181</v>
      </c>
      <c r="R31" s="115" t="s">
        <v>182</v>
      </c>
      <c r="S31" s="115" t="s">
        <v>183</v>
      </c>
      <c r="T31" s="115" t="s">
        <v>184</v>
      </c>
      <c r="U31" s="115" t="s">
        <v>185</v>
      </c>
      <c r="V31" s="115" t="s">
        <v>186</v>
      </c>
      <c r="W31" s="116" t="s">
        <v>187</v>
      </c>
      <c r="X31" s="117" t="s">
        <v>188</v>
      </c>
      <c r="Y31" s="548"/>
      <c r="Z31" s="118">
        <v>5</v>
      </c>
      <c r="AA31" s="118">
        <v>3</v>
      </c>
      <c r="AB31" s="545"/>
      <c r="AC31" s="546"/>
      <c r="AD31" s="521"/>
      <c r="AE31" s="521"/>
      <c r="AF31" s="521"/>
      <c r="AG31" s="536"/>
      <c r="AH31" s="113"/>
      <c r="AI31" s="113"/>
      <c r="AJ31" s="113"/>
      <c r="AK31" s="113"/>
    </row>
    <row r="32" spans="2:37" ht="14.25">
      <c r="B32" s="516"/>
      <c r="C32" s="517"/>
      <c r="D32" s="119">
        <v>20</v>
      </c>
      <c r="E32" s="120">
        <v>20</v>
      </c>
      <c r="F32" s="120">
        <v>20</v>
      </c>
      <c r="G32" s="120">
        <v>20</v>
      </c>
      <c r="H32" s="120">
        <v>15</v>
      </c>
      <c r="I32" s="120">
        <v>25</v>
      </c>
      <c r="J32" s="120">
        <v>2</v>
      </c>
      <c r="K32" s="120">
        <v>5</v>
      </c>
      <c r="L32" s="120"/>
      <c r="M32" s="120"/>
      <c r="N32" s="120">
        <v>10</v>
      </c>
      <c r="O32" s="120">
        <v>25</v>
      </c>
      <c r="P32" s="120"/>
      <c r="Q32" s="120"/>
      <c r="R32" s="120"/>
      <c r="S32" s="120"/>
      <c r="T32" s="120"/>
      <c r="U32" s="120"/>
      <c r="V32" s="120"/>
      <c r="W32" s="120">
        <v>5</v>
      </c>
      <c r="X32" s="120"/>
      <c r="Y32" s="120">
        <v>15</v>
      </c>
      <c r="Z32" s="120"/>
      <c r="AA32" s="121"/>
      <c r="AB32" s="114"/>
      <c r="AC32" s="122">
        <f>SUM(D32:AB32)</f>
        <v>182</v>
      </c>
      <c r="AD32" s="522"/>
      <c r="AE32" s="522"/>
      <c r="AF32" s="522"/>
      <c r="AG32" s="537"/>
      <c r="AH32" s="113"/>
      <c r="AI32" s="113"/>
      <c r="AJ32" s="113"/>
      <c r="AK32" s="113"/>
    </row>
    <row r="33" spans="1:40" s="123" customFormat="1" ht="27">
      <c r="A33" s="123">
        <f t="shared" ref="A33:A38" ca="1" si="0">IF(MAX($A$41:$A$46)&gt;=ROW()-ROW($A$32),ROW()-ROW($A$32),"")</f>
        <v>1</v>
      </c>
      <c r="B33" s="124" t="str">
        <f ca="1">IFERROR(VLOOKUP($A33,$A$41:AL$46,COLUMN(AL$40),FALSE)&amp;CHAR(10)&amp;VLOOKUP($A33,$A$41:AK$46,COLUMN(AK$40),FALSE),"")</f>
        <v xml:space="preserve">
</v>
      </c>
      <c r="C33" s="125">
        <f ca="1">IFERROR(IF(COUNTIF(通知書等!$R$22:$U$22,AG33)=1,"",VLOOKUP($A33,$A$41:C$46,COLUMN(C28),FALSE)),"")</f>
        <v>1</v>
      </c>
      <c r="D33" s="125" t="str">
        <f ca="1">IF(_xlfn.XLOOKUP(A33,$A$41:$A$46,D$41:D$46)=0,"",_xlfn.XLOOKUP(A33,$A$41:$A$46,D$41:D$46))</f>
        <v/>
      </c>
      <c r="E33" s="125">
        <f ca="1">VLOOKUP($A33,$A$41:E$46,COLUMN(E28),FALSE)</f>
        <v>0</v>
      </c>
      <c r="F33" s="125">
        <f ca="1">IFERROR(VLOOKUP($A33,$A$41:F$46,COLUMN(F28),FALSE),"")</f>
        <v>0</v>
      </c>
      <c r="G33" s="125">
        <f ca="1">IFERROR(VLOOKUP($A33,$A$41:G$46,COLUMN(G28),FALSE),"")</f>
        <v>0</v>
      </c>
      <c r="H33" s="125" t="str">
        <f ca="1">VLOOKUP($A33,$A$41:H$46,COLUMN(H28),FALSE)</f>
        <v/>
      </c>
      <c r="I33" s="125" t="str">
        <f ca="1">IFERROR(VLOOKUP($A33,$A$41:I$46,COLUMN(I28),FALSE),"")</f>
        <v/>
      </c>
      <c r="J33" s="125" t="str">
        <f ca="1">IFERROR(VLOOKUP($A33,$A$41:J$46,COLUMN(J28),FALSE),"")</f>
        <v/>
      </c>
      <c r="K33" s="125" t="str">
        <f ca="1">IFERROR(VLOOKUP($A33,$A$41:K$46,COLUMN(K28),FALSE),"")</f>
        <v/>
      </c>
      <c r="L33" s="125" t="str">
        <f ca="1">IFERROR(VLOOKUP($A33,$A$41:L$46,COLUMN(L28),FALSE),"")</f>
        <v/>
      </c>
      <c r="M33" s="125" t="str">
        <f ca="1">IFERROR(VLOOKUP($A33,$A$41:M$46,COLUMN(M28),FALSE),"")</f>
        <v/>
      </c>
      <c r="N33" s="125" t="str">
        <f ca="1">VLOOKUP($A33,$A$41:N$46,COLUMN(N28),FALSE)</f>
        <v/>
      </c>
      <c r="O33" s="125" t="str">
        <f ca="1">IFERROR(VLOOKUP($A33,$A$41:O$46,COLUMN(O28),FALSE),"")</f>
        <v/>
      </c>
      <c r="P33" s="125" t="str">
        <f ca="1">VLOOKUP($A33,$A$41:P$46,COLUMN(P28),FALSE)</f>
        <v/>
      </c>
      <c r="Q33" s="125" t="str">
        <f ca="1">IFERROR(VLOOKUP($A33,$A$41:Q$46,COLUMN(Q28),FALSE),"")</f>
        <v/>
      </c>
      <c r="R33" s="125" t="str">
        <f ca="1">IFERROR(VLOOKUP($A33,$A$41:R$46,COLUMN(R28),FALSE),"")</f>
        <v/>
      </c>
      <c r="S33" s="125" t="str">
        <f ca="1">VLOOKUP($A33,$A$41:S$46,COLUMN(S28),FALSE)</f>
        <v/>
      </c>
      <c r="T33" s="125" t="str">
        <f ca="1">IFERROR(VLOOKUP($A33,$A$41:T$46,COLUMN(T28),FALSE),"")</f>
        <v/>
      </c>
      <c r="U33" s="125" t="str">
        <f ca="1">VLOOKUP($A33,$A$41:U$46,COLUMN(U28),FALSE)</f>
        <v/>
      </c>
      <c r="V33" s="125" t="str">
        <f ca="1">VLOOKUP($A33,$A$41:V$46,COLUMN(V28),FALSE)</f>
        <v/>
      </c>
      <c r="W33" s="125" t="str">
        <f ca="1">IFERROR(VLOOKUP($A33,$A$41:W$46,COLUMN(W28),FALSE),"")</f>
        <v/>
      </c>
      <c r="X33" s="125" t="str">
        <f ca="1">VLOOKUP($A33,$A$41:X$46,COLUMN(X28),FALSE)</f>
        <v/>
      </c>
      <c r="Y33" s="125">
        <f ca="1">IFERROR(VLOOKUP($A33,$A$41:Y$46,COLUMN(Y28),FALSE),"")</f>
        <v>0</v>
      </c>
      <c r="Z33" s="125" t="str">
        <f ca="1">IFERROR(VLOOKUP($A33,$A$41:Z$46,COLUMN(Z28),FALSE),"")</f>
        <v/>
      </c>
      <c r="AA33" s="125" t="str">
        <f ca="1">IFERROR(VLOOKUP($A33,$A$41:AA$46,COLUMN(AA28),FALSE),"")</f>
        <v/>
      </c>
      <c r="AB33" s="125">
        <f ca="1">IFERROR(VLOOKUP($A33,$A$41:AB$46,COLUMN(AB28),FALSE),"")</f>
        <v>0</v>
      </c>
      <c r="AC33" s="125">
        <f ca="1">IFERROR(VLOOKUP($A33,$A$41:AC$46,COLUMN(AC28),FALSE),"")</f>
        <v>0</v>
      </c>
      <c r="AD33" s="125">
        <f ca="1">IFERROR(VLOOKUP($A33,$A$41:AD$46,COLUMN(AD28),FALSE),"")</f>
        <v>100</v>
      </c>
      <c r="AE33" s="126">
        <f ca="1">IFERROR(VLOOKUP($A33,$A$41:AE$46,COLUMN(AE28),FALSE),"")</f>
        <v>0</v>
      </c>
      <c r="AF33" s="126">
        <f ca="1">IFERROR(VLOOKUP($A33,$A$41:AF$46,COLUMN(AF28),FALSE),"")</f>
        <v>0</v>
      </c>
      <c r="AG33" s="127" t="str">
        <f ca="1">IFERROR(TEXT(VLOOKUP($A33,$A$41:AG$46,COLUMN(AG28),FALSE),"#"),"")</f>
        <v/>
      </c>
      <c r="AH33" s="128"/>
    </row>
    <row r="34" spans="1:40" s="123" customFormat="1" ht="27">
      <c r="A34" s="123">
        <f t="shared" ca="1" si="0"/>
        <v>2</v>
      </c>
      <c r="B34" s="124" t="str">
        <f ca="1">IFERROR(VLOOKUP($A34,$A$41:AL$46,COLUMN(AL$40),FALSE)&amp;CHAR(10)&amp;VLOOKUP($A34,$A$41:AK$46,COLUMN(AK$40),FALSE),"")</f>
        <v xml:space="preserve">
</v>
      </c>
      <c r="C34" s="125">
        <f ca="1">IFERROR(IF(COUNTIF(通知書等!$R$22:$U$22,AG34)=1,"",VLOOKUP($A34,$A$41:C$46,COLUMN(C29),FALSE)),"")</f>
        <v>1</v>
      </c>
      <c r="D34" s="125" t="str">
        <f t="shared" ref="D34:D37" ca="1" si="1">IF(_xlfn.XLOOKUP(A34,$A$41:$A$46,D$41:D$46)=0,"",_xlfn.XLOOKUP(A34,$A$41:$A$46,D$41:D$46))</f>
        <v/>
      </c>
      <c r="E34" s="125">
        <f ca="1">VLOOKUP($A34,$A$41:E$46,COLUMN(E29),FALSE)</f>
        <v>0</v>
      </c>
      <c r="F34" s="125">
        <f ca="1">IFERROR(VLOOKUP($A34,$A$41:F$46,COLUMN(F29),FALSE),"")</f>
        <v>0</v>
      </c>
      <c r="G34" s="125">
        <f ca="1">IFERROR(VLOOKUP($A34,$A$41:G$46,COLUMN(G29),FALSE),"")</f>
        <v>0</v>
      </c>
      <c r="H34" s="125" t="str">
        <f ca="1">VLOOKUP($A34,$A$41:H$46,COLUMN(H29),FALSE)</f>
        <v/>
      </c>
      <c r="I34" s="125" t="str">
        <f ca="1">IFERROR(VLOOKUP($A34,$A$41:I$46,COLUMN(I29),FALSE),"")</f>
        <v/>
      </c>
      <c r="J34" s="125" t="str">
        <f ca="1">IFERROR(VLOOKUP($A34,$A$41:J$46,COLUMN(J29),FALSE),"")</f>
        <v/>
      </c>
      <c r="K34" s="125" t="str">
        <f ca="1">IFERROR(VLOOKUP($A34,$A$41:K$46,COLUMN(K29),FALSE),"")</f>
        <v/>
      </c>
      <c r="L34" s="125" t="str">
        <f ca="1">IFERROR(VLOOKUP($A34,$A$41:L$46,COLUMN(L29),FALSE),"")</f>
        <v/>
      </c>
      <c r="M34" s="125" t="str">
        <f ca="1">IFERROR(VLOOKUP($A34,$A$41:M$46,COLUMN(M29),FALSE),"")</f>
        <v/>
      </c>
      <c r="N34" s="125" t="str">
        <f ca="1">VLOOKUP($A34,$A$41:N$46,COLUMN(N29),FALSE)</f>
        <v/>
      </c>
      <c r="O34" s="125" t="str">
        <f ca="1">IFERROR(VLOOKUP($A34,$A$41:O$46,COLUMN(O29),FALSE),"")</f>
        <v/>
      </c>
      <c r="P34" s="125" t="str">
        <f ca="1">VLOOKUP($A34,$A$41:P$46,COLUMN(P29),FALSE)</f>
        <v/>
      </c>
      <c r="Q34" s="125" t="str">
        <f ca="1">IFERROR(VLOOKUP($A34,$A$41:Q$46,COLUMN(Q29),FALSE),"")</f>
        <v/>
      </c>
      <c r="R34" s="125" t="str">
        <f ca="1">IFERROR(VLOOKUP($A34,$A$41:R$46,COLUMN(R29),FALSE),"")</f>
        <v/>
      </c>
      <c r="S34" s="125" t="str">
        <f ca="1">VLOOKUP($A34,$A$41:S$46,COLUMN(S29),FALSE)</f>
        <v/>
      </c>
      <c r="T34" s="125" t="str">
        <f ca="1">IFERROR(VLOOKUP($A34,$A$41:T$46,COLUMN(T29),FALSE),"")</f>
        <v/>
      </c>
      <c r="U34" s="125" t="str">
        <f ca="1">VLOOKUP($A34,$A$41:U$46,COLUMN(U29),FALSE)</f>
        <v/>
      </c>
      <c r="V34" s="125" t="str">
        <f ca="1">VLOOKUP($A34,$A$41:V$46,COLUMN(V29),FALSE)</f>
        <v/>
      </c>
      <c r="W34" s="125" t="str">
        <f ca="1">IFERROR(VLOOKUP($A34,$A$41:W$46,COLUMN(W29),FALSE),"")</f>
        <v/>
      </c>
      <c r="X34" s="125" t="str">
        <f ca="1">VLOOKUP($A34,$A$41:X$46,COLUMN(X29),FALSE)</f>
        <v/>
      </c>
      <c r="Y34" s="125">
        <f ca="1">IFERROR(VLOOKUP($A34,$A$41:Y$46,COLUMN(Y29),FALSE),"")</f>
        <v>0</v>
      </c>
      <c r="Z34" s="125" t="str">
        <f ca="1">IFERROR(VLOOKUP($A34,$A$41:Z$46,COLUMN(Z29),FALSE),"")</f>
        <v/>
      </c>
      <c r="AA34" s="125" t="str">
        <f ca="1">IFERROR(VLOOKUP($A34,$A$41:AA$46,COLUMN(AA29),FALSE),"")</f>
        <v/>
      </c>
      <c r="AB34" s="125">
        <f ca="1">IFERROR(VLOOKUP($A34,$A$41:AB$46,COLUMN(AB29),FALSE),"")</f>
        <v>0</v>
      </c>
      <c r="AC34" s="125">
        <f ca="1">IFERROR(VLOOKUP($A34,$A$41:AC$46,COLUMN(AC29),FALSE),"")</f>
        <v>0</v>
      </c>
      <c r="AD34" s="125">
        <f ca="1">IFERROR(VLOOKUP($A34,$A$41:AD$46,COLUMN(AD29),FALSE),"")</f>
        <v>100</v>
      </c>
      <c r="AE34" s="126">
        <f ca="1">IFERROR(VLOOKUP($A34,$A$41:AE$46,COLUMN(AE29),FALSE),"")</f>
        <v>0</v>
      </c>
      <c r="AF34" s="126">
        <f ca="1">IFERROR(VLOOKUP($A34,$A$41:AF$46,COLUMN(AF29),FALSE),"")</f>
        <v>0</v>
      </c>
      <c r="AG34" s="127" t="str">
        <f ca="1">IFERROR(TEXT(VLOOKUP($A34,$A$41:AG$46,COLUMN(AG29),FALSE),"#"),"")</f>
        <v/>
      </c>
      <c r="AH34" s="128"/>
    </row>
    <row r="35" spans="1:40" s="123" customFormat="1" ht="27">
      <c r="A35" s="123">
        <f t="shared" ca="1" si="0"/>
        <v>3</v>
      </c>
      <c r="B35" s="124" t="str">
        <f ca="1">IFERROR(VLOOKUP($A35,$A$41:AL$46,COLUMN(AL$40),FALSE)&amp;CHAR(10)&amp;VLOOKUP($A35,$A$41:AK$46,COLUMN(AK$40),FALSE),"")</f>
        <v xml:space="preserve">
</v>
      </c>
      <c r="C35" s="125">
        <f ca="1">IFERROR(IF(COUNTIF(通知書等!$R$22:$U$22,AG35)=1,"",VLOOKUP($A35,$A$41:C$46,COLUMN(C30),FALSE)),"")</f>
        <v>1</v>
      </c>
      <c r="D35" s="125" t="str">
        <f t="shared" ca="1" si="1"/>
        <v/>
      </c>
      <c r="E35" s="125">
        <f ca="1">VLOOKUP($A35,$A$41:E$46,COLUMN(E30),FALSE)</f>
        <v>0</v>
      </c>
      <c r="F35" s="125">
        <f ca="1">IFERROR(VLOOKUP($A35,$A$41:F$46,COLUMN(F30),FALSE),"")</f>
        <v>0</v>
      </c>
      <c r="G35" s="125">
        <f ca="1">IFERROR(VLOOKUP($A35,$A$41:G$46,COLUMN(G30),FALSE),"")</f>
        <v>0</v>
      </c>
      <c r="H35" s="125" t="str">
        <f ca="1">VLOOKUP($A35,$A$41:H$46,COLUMN(H30),FALSE)</f>
        <v/>
      </c>
      <c r="I35" s="125" t="str">
        <f ca="1">IFERROR(VLOOKUP($A35,$A$41:I$46,COLUMN(I30),FALSE),"")</f>
        <v/>
      </c>
      <c r="J35" s="125" t="str">
        <f ca="1">IFERROR(VLOOKUP($A35,$A$41:J$46,COLUMN(J30),FALSE),"")</f>
        <v/>
      </c>
      <c r="K35" s="125" t="str">
        <f ca="1">IFERROR(VLOOKUP($A35,$A$41:K$46,COLUMN(K30),FALSE),"")</f>
        <v/>
      </c>
      <c r="L35" s="125" t="str">
        <f ca="1">IFERROR(VLOOKUP($A35,$A$41:L$46,COLUMN(L30),FALSE),"")</f>
        <v/>
      </c>
      <c r="M35" s="125" t="str">
        <f ca="1">IFERROR(VLOOKUP($A35,$A$41:M$46,COLUMN(M30),FALSE),"")</f>
        <v/>
      </c>
      <c r="N35" s="125" t="str">
        <f ca="1">VLOOKUP($A35,$A$41:N$46,COLUMN(N30),FALSE)</f>
        <v/>
      </c>
      <c r="O35" s="125" t="str">
        <f ca="1">IFERROR(VLOOKUP($A35,$A$41:O$46,COLUMN(O30),FALSE),"")</f>
        <v/>
      </c>
      <c r="P35" s="125" t="str">
        <f ca="1">VLOOKUP($A35,$A$41:P$46,COLUMN(P30),FALSE)</f>
        <v/>
      </c>
      <c r="Q35" s="125" t="str">
        <f ca="1">IFERROR(VLOOKUP($A35,$A$41:Q$46,COLUMN(Q30),FALSE),"")</f>
        <v/>
      </c>
      <c r="R35" s="125" t="str">
        <f ca="1">IFERROR(VLOOKUP($A35,$A$41:R$46,COLUMN(R30),FALSE),"")</f>
        <v/>
      </c>
      <c r="S35" s="125" t="str">
        <f ca="1">VLOOKUP($A35,$A$41:S$46,COLUMN(S30),FALSE)</f>
        <v/>
      </c>
      <c r="T35" s="125" t="str">
        <f ca="1">IFERROR(VLOOKUP($A35,$A$41:T$46,COLUMN(T30),FALSE),"")</f>
        <v/>
      </c>
      <c r="U35" s="125" t="str">
        <f ca="1">VLOOKUP($A35,$A$41:U$46,COLUMN(U30),FALSE)</f>
        <v/>
      </c>
      <c r="V35" s="125" t="str">
        <f ca="1">VLOOKUP($A35,$A$41:V$46,COLUMN(V30),FALSE)</f>
        <v/>
      </c>
      <c r="W35" s="125" t="str">
        <f ca="1">IFERROR(VLOOKUP($A35,$A$41:W$46,COLUMN(W30),FALSE),"")</f>
        <v/>
      </c>
      <c r="X35" s="125" t="str">
        <f ca="1">VLOOKUP($A35,$A$41:X$46,COLUMN(X30),FALSE)</f>
        <v/>
      </c>
      <c r="Y35" s="125">
        <f ca="1">IFERROR(VLOOKUP($A35,$A$41:Y$46,COLUMN(Y30),FALSE),"")</f>
        <v>0</v>
      </c>
      <c r="Z35" s="125" t="str">
        <f ca="1">IFERROR(VLOOKUP($A35,$A$41:Z$46,COLUMN(Z30),FALSE),"")</f>
        <v/>
      </c>
      <c r="AA35" s="125" t="str">
        <f ca="1">IFERROR(VLOOKUP($A35,$A$41:AA$46,COLUMN(AA30),FALSE),"")</f>
        <v/>
      </c>
      <c r="AB35" s="125">
        <f ca="1">IFERROR(VLOOKUP($A35,$A$41:AB$46,COLUMN(AB30),FALSE),"")</f>
        <v>0</v>
      </c>
      <c r="AC35" s="125">
        <f ca="1">IFERROR(VLOOKUP($A35,$A$41:AC$46,COLUMN(AC30),FALSE),"")</f>
        <v>0</v>
      </c>
      <c r="AD35" s="125">
        <f ca="1">IFERROR(VLOOKUP($A35,$A$41:AD$46,COLUMN(AD30),FALSE),"")</f>
        <v>100</v>
      </c>
      <c r="AE35" s="126">
        <f ca="1">IFERROR(VLOOKUP($A35,$A$41:AE$46,COLUMN(AE30),FALSE),"")</f>
        <v>0</v>
      </c>
      <c r="AF35" s="126">
        <f ca="1">IFERROR(VLOOKUP($A35,$A$41:AF$46,COLUMN(AF30),FALSE),"")</f>
        <v>0</v>
      </c>
      <c r="AG35" s="127" t="str">
        <f ca="1">IFERROR(TEXT(VLOOKUP($A35,$A$41:AG$46,COLUMN(AG30),FALSE),"#"),"")</f>
        <v/>
      </c>
      <c r="AH35" s="128"/>
    </row>
    <row r="36" spans="1:40" s="123" customFormat="1" ht="27">
      <c r="A36" s="123">
        <f t="shared" ca="1" si="0"/>
        <v>4</v>
      </c>
      <c r="B36" s="124" t="str">
        <f ca="1">IFERROR(VLOOKUP($A36,$A$41:AL$46,COLUMN(AL$40),FALSE)&amp;CHAR(10)&amp;VLOOKUP($A36,$A$41:AK$46,COLUMN(AK$40),FALSE),"")</f>
        <v xml:space="preserve">
</v>
      </c>
      <c r="C36" s="125">
        <f ca="1">IFERROR(IF(COUNTIF(通知書等!$R$22:$U$22,AG36)=1,"",VLOOKUP($A36,$A$41:C$46,COLUMN(C31),FALSE)),"")</f>
        <v>1</v>
      </c>
      <c r="D36" s="125" t="str">
        <f t="shared" ca="1" si="1"/>
        <v/>
      </c>
      <c r="E36" s="125">
        <f ca="1">VLOOKUP($A36,$A$41:E$46,COLUMN(E31),FALSE)</f>
        <v>0</v>
      </c>
      <c r="F36" s="125">
        <f ca="1">IFERROR(VLOOKUP($A36,$A$41:F$46,COLUMN(F31),FALSE),"")</f>
        <v>0</v>
      </c>
      <c r="G36" s="125">
        <f ca="1">IFERROR(VLOOKUP($A36,$A$41:G$46,COLUMN(G31),FALSE),"")</f>
        <v>0</v>
      </c>
      <c r="H36" s="125" t="str">
        <f ca="1">VLOOKUP($A36,$A$41:H$46,COLUMN(H31),FALSE)</f>
        <v/>
      </c>
      <c r="I36" s="125" t="str">
        <f ca="1">IFERROR(VLOOKUP($A36,$A$41:I$46,COLUMN(I31),FALSE),"")</f>
        <v/>
      </c>
      <c r="J36" s="125" t="str">
        <f ca="1">IFERROR(VLOOKUP($A36,$A$41:J$46,COLUMN(J31),FALSE),"")</f>
        <v/>
      </c>
      <c r="K36" s="125" t="str">
        <f ca="1">IFERROR(VLOOKUP($A36,$A$41:K$46,COLUMN(K31),FALSE),"")</f>
        <v/>
      </c>
      <c r="L36" s="125" t="str">
        <f ca="1">IFERROR(VLOOKUP($A36,$A$41:L$46,COLUMN(L31),FALSE),"")</f>
        <v/>
      </c>
      <c r="M36" s="125" t="str">
        <f ca="1">IFERROR(VLOOKUP($A36,$A$41:M$46,COLUMN(M31),FALSE),"")</f>
        <v/>
      </c>
      <c r="N36" s="125" t="str">
        <f ca="1">VLOOKUP($A36,$A$41:N$46,COLUMN(N31),FALSE)</f>
        <v/>
      </c>
      <c r="O36" s="125" t="str">
        <f ca="1">IFERROR(VLOOKUP($A36,$A$41:O$46,COLUMN(O31),FALSE),"")</f>
        <v/>
      </c>
      <c r="P36" s="125" t="str">
        <f ca="1">VLOOKUP($A36,$A$41:P$46,COLUMN(P31),FALSE)</f>
        <v/>
      </c>
      <c r="Q36" s="125" t="str">
        <f ca="1">IFERROR(VLOOKUP($A36,$A$41:Q$46,COLUMN(Q31),FALSE),"")</f>
        <v/>
      </c>
      <c r="R36" s="125" t="str">
        <f ca="1">IFERROR(VLOOKUP($A36,$A$41:R$46,COLUMN(R31),FALSE),"")</f>
        <v/>
      </c>
      <c r="S36" s="125" t="str">
        <f ca="1">VLOOKUP($A36,$A$41:S$46,COLUMN(S31),FALSE)</f>
        <v/>
      </c>
      <c r="T36" s="125" t="str">
        <f ca="1">IFERROR(VLOOKUP($A36,$A$41:T$46,COLUMN(T31),FALSE),"")</f>
        <v/>
      </c>
      <c r="U36" s="125" t="str">
        <f ca="1">VLOOKUP($A36,$A$41:U$46,COLUMN(U31),FALSE)</f>
        <v/>
      </c>
      <c r="V36" s="125" t="str">
        <f ca="1">VLOOKUP($A36,$A$41:V$46,COLUMN(V31),FALSE)</f>
        <v/>
      </c>
      <c r="W36" s="125" t="str">
        <f ca="1">IFERROR(VLOOKUP($A36,$A$41:W$46,COLUMN(W31),FALSE),"")</f>
        <v/>
      </c>
      <c r="X36" s="125" t="str">
        <f ca="1">VLOOKUP($A36,$A$41:X$46,COLUMN(X31),FALSE)</f>
        <v/>
      </c>
      <c r="Y36" s="125">
        <f ca="1">IFERROR(VLOOKUP($A36,$A$41:Y$46,COLUMN(Y31),FALSE),"")</f>
        <v>0</v>
      </c>
      <c r="Z36" s="125" t="str">
        <f ca="1">IFERROR(VLOOKUP($A36,$A$41:Z$46,COLUMN(Z31),FALSE),"")</f>
        <v/>
      </c>
      <c r="AA36" s="125" t="str">
        <f ca="1">IFERROR(VLOOKUP($A36,$A$41:AA$46,COLUMN(AA31),FALSE),"")</f>
        <v/>
      </c>
      <c r="AB36" s="125">
        <f ca="1">IFERROR(VLOOKUP($A36,$A$41:AB$46,COLUMN(AB31),FALSE),"")</f>
        <v>0</v>
      </c>
      <c r="AC36" s="125">
        <f ca="1">IFERROR(VLOOKUP($A36,$A$41:AC$46,COLUMN(AC31),FALSE),"")</f>
        <v>0</v>
      </c>
      <c r="AD36" s="125">
        <f ca="1">IFERROR(VLOOKUP($A36,$A$41:AD$46,COLUMN(AD31),FALSE),"")</f>
        <v>100</v>
      </c>
      <c r="AE36" s="126">
        <f ca="1">IFERROR(VLOOKUP($A36,$A$41:AE$46,COLUMN(AE31),FALSE),"")</f>
        <v>0</v>
      </c>
      <c r="AF36" s="126">
        <f ca="1">IFERROR(VLOOKUP($A36,$A$41:AF$46,COLUMN(AF31),FALSE),"")</f>
        <v>0</v>
      </c>
      <c r="AG36" s="127" t="str">
        <f ca="1">IFERROR(TEXT(VLOOKUP($A36,$A$41:AG$46,COLUMN(AG31),FALSE),"#"),"")</f>
        <v/>
      </c>
      <c r="AH36" s="128"/>
    </row>
    <row r="37" spans="1:40" s="123" customFormat="1" ht="27">
      <c r="A37" s="123">
        <f t="shared" ca="1" si="0"/>
        <v>5</v>
      </c>
      <c r="B37" s="124" t="str">
        <f ca="1">IFERROR(VLOOKUP($A37,$A$41:AL$46,COLUMN(AL$40),FALSE)&amp;CHAR(10)&amp;VLOOKUP($A37,$A$41:AK$46,COLUMN(AK$40),FALSE),"")</f>
        <v xml:space="preserve">
</v>
      </c>
      <c r="C37" s="125">
        <f ca="1">IFERROR(IF(COUNTIF(通知書等!$R$22:$U$22,AG37)=1,"",VLOOKUP($A37,$A$41:C$46,COLUMN(C32),FALSE)),"")</f>
        <v>1</v>
      </c>
      <c r="D37" s="125" t="str">
        <f t="shared" ca="1" si="1"/>
        <v/>
      </c>
      <c r="E37" s="125">
        <f ca="1">VLOOKUP($A37,$A$41:E$46,COLUMN(E32),FALSE)</f>
        <v>0</v>
      </c>
      <c r="F37" s="125">
        <f ca="1">IFERROR(VLOOKUP($A37,$A$41:F$46,COLUMN(F32),FALSE),"")</f>
        <v>0</v>
      </c>
      <c r="G37" s="125">
        <f ca="1">IFERROR(VLOOKUP($A37,$A$41:G$46,COLUMN(G32),FALSE),"")</f>
        <v>0</v>
      </c>
      <c r="H37" s="125" t="str">
        <f ca="1">VLOOKUP($A37,$A$41:H$46,COLUMN(H32),FALSE)</f>
        <v/>
      </c>
      <c r="I37" s="125" t="str">
        <f ca="1">IFERROR(VLOOKUP($A37,$A$41:I$46,COLUMN(I32),FALSE),"")</f>
        <v/>
      </c>
      <c r="J37" s="125" t="str">
        <f ca="1">IFERROR(VLOOKUP($A37,$A$41:J$46,COLUMN(J32),FALSE),"")</f>
        <v/>
      </c>
      <c r="K37" s="125" t="str">
        <f ca="1">IFERROR(VLOOKUP($A37,$A$41:K$46,COLUMN(K32),FALSE),"")</f>
        <v/>
      </c>
      <c r="L37" s="125" t="str">
        <f ca="1">IFERROR(VLOOKUP($A37,$A$41:L$46,COLUMN(L32),FALSE),"")</f>
        <v/>
      </c>
      <c r="M37" s="125" t="str">
        <f ca="1">IFERROR(VLOOKUP($A37,$A$41:M$46,COLUMN(M32),FALSE),"")</f>
        <v/>
      </c>
      <c r="N37" s="125" t="str">
        <f ca="1">VLOOKUP($A37,$A$41:N$46,COLUMN(N32),FALSE)</f>
        <v/>
      </c>
      <c r="O37" s="125" t="str">
        <f ca="1">IFERROR(VLOOKUP($A37,$A$41:O$46,COLUMN(O32),FALSE),"")</f>
        <v/>
      </c>
      <c r="P37" s="125" t="str">
        <f ca="1">VLOOKUP($A37,$A$41:P$46,COLUMN(P32),FALSE)</f>
        <v/>
      </c>
      <c r="Q37" s="125" t="str">
        <f ca="1">IFERROR(VLOOKUP($A37,$A$41:Q$46,COLUMN(Q32),FALSE),"")</f>
        <v/>
      </c>
      <c r="R37" s="125" t="str">
        <f ca="1">IFERROR(VLOOKUP($A37,$A$41:R$46,COLUMN(R32),FALSE),"")</f>
        <v/>
      </c>
      <c r="S37" s="125" t="str">
        <f ca="1">VLOOKUP($A37,$A$41:S$46,COLUMN(S32),FALSE)</f>
        <v/>
      </c>
      <c r="T37" s="125" t="str">
        <f ca="1">IFERROR(VLOOKUP($A37,$A$41:T$46,COLUMN(T32),FALSE),"")</f>
        <v/>
      </c>
      <c r="U37" s="125" t="str">
        <f ca="1">VLOOKUP($A37,$A$41:U$46,COLUMN(U32),FALSE)</f>
        <v/>
      </c>
      <c r="V37" s="125" t="str">
        <f ca="1">VLOOKUP($A37,$A$41:V$46,COLUMN(V32),FALSE)</f>
        <v/>
      </c>
      <c r="W37" s="125" t="str">
        <f ca="1">IFERROR(VLOOKUP($A37,$A$41:W$46,COLUMN(W32),FALSE),"")</f>
        <v/>
      </c>
      <c r="X37" s="125" t="str">
        <f ca="1">VLOOKUP($A37,$A$41:X$46,COLUMN(X32),FALSE)</f>
        <v/>
      </c>
      <c r="Y37" s="125">
        <f ca="1">IFERROR(VLOOKUP($A37,$A$41:Y$46,COLUMN(Y32),FALSE),"")</f>
        <v>0</v>
      </c>
      <c r="Z37" s="125" t="str">
        <f ca="1">IFERROR(VLOOKUP($A37,$A$41:Z$46,COLUMN(Z32),FALSE),"")</f>
        <v/>
      </c>
      <c r="AA37" s="125" t="str">
        <f ca="1">IFERROR(VLOOKUP($A37,$A$41:AA$46,COLUMN(AA32),FALSE),"")</f>
        <v/>
      </c>
      <c r="AB37" s="125">
        <f ca="1">IFERROR(VLOOKUP($A37,$A$41:AB$46,COLUMN(AB32),FALSE),"")</f>
        <v>0</v>
      </c>
      <c r="AC37" s="125">
        <f ca="1">IFERROR(VLOOKUP($A37,$A$41:AC$46,COLUMN(AC32),FALSE),"")</f>
        <v>0</v>
      </c>
      <c r="AD37" s="125">
        <f ca="1">IFERROR(VLOOKUP($A37,$A$41:AD$46,COLUMN(AD32),FALSE),"")</f>
        <v>100</v>
      </c>
      <c r="AE37" s="126">
        <f ca="1">IFERROR(VLOOKUP($A37,$A$41:AE$46,COLUMN(AE32),FALSE),"")</f>
        <v>0</v>
      </c>
      <c r="AF37" s="126">
        <f ca="1">IFERROR(VLOOKUP($A37,$A$41:AF$46,COLUMN(AF32),FALSE),"")</f>
        <v>0</v>
      </c>
      <c r="AG37" s="127" t="str">
        <f ca="1">IFERROR(TEXT(VLOOKUP($A37,$A$41:AG$46,COLUMN(AG32),FALSE),"#"),"")</f>
        <v/>
      </c>
      <c r="AH37" s="128"/>
    </row>
    <row r="38" spans="1:40" s="123" customFormat="1" ht="14.25" thickBot="1">
      <c r="A38" s="123" t="str">
        <f t="shared" ca="1" si="0"/>
        <v/>
      </c>
      <c r="B38" s="125" t="str">
        <f ca="1">"計"&amp;MAX(A33:A38)&amp;"社"</f>
        <v>計5社</v>
      </c>
      <c r="C38" s="125"/>
      <c r="D38" s="125"/>
      <c r="E38" s="125"/>
      <c r="F38" s="125"/>
      <c r="G38" s="125"/>
      <c r="H38" s="125"/>
      <c r="I38" s="125"/>
      <c r="J38" s="125"/>
      <c r="K38" s="125"/>
      <c r="L38" s="125"/>
      <c r="M38" s="125"/>
      <c r="N38" s="125"/>
      <c r="O38" s="125"/>
      <c r="P38" s="125"/>
      <c r="Q38" s="125"/>
      <c r="R38" s="125"/>
      <c r="S38" s="125"/>
      <c r="T38" s="125"/>
      <c r="U38" s="125"/>
      <c r="V38" s="125"/>
      <c r="W38" s="125"/>
      <c r="X38" s="125"/>
      <c r="Y38" s="125"/>
      <c r="Z38" s="125"/>
      <c r="AA38" s="125"/>
      <c r="AB38" s="125"/>
      <c r="AC38" s="125"/>
      <c r="AD38" s="125"/>
      <c r="AE38" s="126"/>
      <c r="AF38" s="126"/>
      <c r="AG38" s="127" t="str">
        <f ca="1">TEXT(VLOOKUP($A38,$A$41:AG$46,COLUMN(AG33),FALSE),"#")</f>
        <v/>
      </c>
      <c r="AH38" s="128"/>
    </row>
    <row r="39" spans="1:40" ht="15">
      <c r="AM39" s="171" t="s">
        <v>262</v>
      </c>
      <c r="AN39" s="173">
        <v>15</v>
      </c>
    </row>
    <row r="40" spans="1:40" s="131" customFormat="1" ht="15" thickBot="1">
      <c r="A40" s="129"/>
      <c r="B40" s="129"/>
      <c r="C40" s="129"/>
      <c r="D40" s="129"/>
      <c r="E40" s="129"/>
      <c r="F40" s="129"/>
      <c r="G40" s="129"/>
      <c r="H40" s="129"/>
      <c r="I40" s="129"/>
      <c r="J40" s="129"/>
      <c r="K40" s="129"/>
      <c r="L40" s="129"/>
      <c r="M40" s="129"/>
      <c r="N40" s="129"/>
      <c r="O40" s="129"/>
      <c r="P40" s="129"/>
      <c r="Q40" s="129"/>
      <c r="R40" s="129"/>
      <c r="S40" s="129"/>
      <c r="T40" s="129"/>
      <c r="U40" s="129"/>
      <c r="V40" s="129"/>
      <c r="W40" s="129"/>
      <c r="X40" s="129"/>
      <c r="Y40" s="129"/>
      <c r="Z40" s="129"/>
      <c r="AA40" s="129"/>
      <c r="AB40" s="129"/>
      <c r="AC40" s="129"/>
      <c r="AD40" s="129"/>
      <c r="AE40" s="129"/>
      <c r="AF40" s="129"/>
      <c r="AG40" s="129"/>
      <c r="AH40" s="129"/>
      <c r="AI40" s="129"/>
      <c r="AJ40" s="130" t="s">
        <v>189</v>
      </c>
      <c r="AK40" s="130" t="s">
        <v>254</v>
      </c>
      <c r="AL40" s="130" t="s">
        <v>190</v>
      </c>
      <c r="AM40" s="172" t="s">
        <v>263</v>
      </c>
      <c r="AN40" s="169">
        <v>5</v>
      </c>
    </row>
    <row r="41" spans="1:40" s="131" customFormat="1" ht="14.25">
      <c r="A41" s="130">
        <f t="shared" ref="A41:A46" ca="1" si="2">IFERROR(RANK(AI41,$AI$41:$AI$46,1),"")</f>
        <v>1</v>
      </c>
      <c r="B41" s="132" t="s">
        <v>258</v>
      </c>
      <c r="C41" s="132">
        <f ca="1">IFERROR(RANK(AF41,$AF$41:$AF$46),"")</f>
        <v>1</v>
      </c>
      <c r="D41" s="133"/>
      <c r="E41" s="133"/>
      <c r="F41" s="133"/>
      <c r="G41" s="133"/>
      <c r="H41" s="132" t="str" cm="1">
        <f t="array" aca="1" ref="H41" ca="1">IFERROR(INDIRECT(ADDRESS(ROW(総合評価加算点等算出資料申請書!#REF!),COLUMN(総合評価加算点等算出資料申請書!#REF!)+MATCH(H$30,総合評価加算点等算出資料申請書!#REF!,0),1,,$B41)),"")</f>
        <v/>
      </c>
      <c r="I41" s="132" t="str" cm="1">
        <f t="array" aca="1" ref="I41" ca="1">IFERROR(INDIRECT(ADDRESS(ROW(総合評価加算点等算出資料申請書!#REF!),COLUMN(総合評価加算点等算出資料申請書!#REF!)+MATCH(I$30,総合評価加算点等算出資料申請書!#REF!,0),1,,$B41)),"")</f>
        <v/>
      </c>
      <c r="J41" s="132" t="str" cm="1">
        <f t="array" aca="1" ref="J41" ca="1">IFERROR(INDIRECT(ADDRESS(ROW(総合評価加算点等算出資料申請書!#REF!),COLUMN(総合評価加算点等算出資料申請書!#REF!)+MATCH(J$30,総合評価加算点等算出資料申請書!#REF!,0),1,,$B41)),"")</f>
        <v/>
      </c>
      <c r="K41" s="132" t="str" cm="1">
        <f t="array" aca="1" ref="K41" ca="1">IFERROR(INDIRECT(ADDRESS(ROW(総合評価加算点等算出資料申請書!#REF!),COLUMN(総合評価加算点等算出資料申請書!#REF!)+MATCH(K$30,総合評価加算点等算出資料申請書!#REF!,0),1,,$B41)),"")</f>
        <v/>
      </c>
      <c r="L41" s="132" t="str" cm="1">
        <f t="array" aca="1" ref="L41" ca="1">IFERROR(INDIRECT(ADDRESS(ROW(総合評価加算点等算出資料申請書!#REF!),COLUMN(総合評価加算点等算出資料申請書!#REF!)+MATCH(L$30,総合評価加算点等算出資料申請書!#REF!,0),1,,$B41)),"")</f>
        <v/>
      </c>
      <c r="M41" s="132" t="str" cm="1">
        <f t="array" aca="1" ref="M41" ca="1">IFERROR(INDIRECT(ADDRESS(ROW(総合評価加算点等算出資料申請書!#REF!),COLUMN(総合評価加算点等算出資料申請書!#REF!)+MATCH(M$30,総合評価加算点等算出資料申請書!#REF!,0),1,,$B41)),"")</f>
        <v/>
      </c>
      <c r="N41" s="132" t="str" cm="1">
        <f t="array" aca="1" ref="N41" ca="1">IFERROR(INDIRECT(ADDRESS(ROW(総合評価加算点等算出資料申請書!#REF!),COLUMN(総合評価加算点等算出資料申請書!#REF!)+MATCH(N$30,総合評価加算点等算出資料申請書!#REF!,0),1,,$B41)),"")</f>
        <v/>
      </c>
      <c r="O41" s="132" t="str" cm="1">
        <f t="array" aca="1" ref="O41" ca="1">IFERROR(INDIRECT(ADDRESS(ROW(総合評価加算点等算出資料申請書!#REF!),COLUMN(総合評価加算点等算出資料申請書!#REF!)+MATCH(O$30,総合評価加算点等算出資料申請書!#REF!,0),1,,$B41)),"")</f>
        <v/>
      </c>
      <c r="P41" s="132" t="str" cm="1">
        <f t="array" aca="1" ref="P41" ca="1">IFERROR(INDIRECT(ADDRESS(ROW(総合評価加算点等算出資料申請書!#REF!),COLUMN(総合評価加算点等算出資料申請書!#REF!)+MATCH(P$30,総合評価加算点等算出資料申請書!#REF!,0),1,,$B41)),"")</f>
        <v/>
      </c>
      <c r="Q41" s="132" t="str" cm="1">
        <f t="array" aca="1" ref="Q41" ca="1">IFERROR(INDIRECT(ADDRESS(ROW(総合評価加算点等算出資料申請書!#REF!),COLUMN(総合評価加算点等算出資料申請書!#REF!)+MATCH(Q$30,総合評価加算点等算出資料申請書!#REF!,0),1,,$B41)),"")</f>
        <v/>
      </c>
      <c r="R41" s="132" t="str" cm="1">
        <f t="array" aca="1" ref="R41" ca="1">IFERROR(INDIRECT(ADDRESS(ROW(総合評価加算点等算出資料申請書!#REF!),COLUMN(総合評価加算点等算出資料申請書!#REF!)+MATCH(R$30,総合評価加算点等算出資料申請書!#REF!,0),1,,$B41)),"")</f>
        <v/>
      </c>
      <c r="S41" s="132" t="str" cm="1">
        <f t="array" aca="1" ref="S41" ca="1">IFERROR(INDIRECT(ADDRESS(ROW(総合評価加算点等算出資料申請書!#REF!),COLUMN(総合評価加算点等算出資料申請書!#REF!)+MATCH(S$30,総合評価加算点等算出資料申請書!#REF!,0),1,,$B41)),"")</f>
        <v/>
      </c>
      <c r="T41" s="132" t="str" cm="1">
        <f t="array" aca="1" ref="T41" ca="1">IFERROR(INDIRECT(ADDRESS(ROW(総合評価加算点等算出資料申請書!#REF!),COLUMN(総合評価加算点等算出資料申請書!#REF!)+MATCH(T$30,総合評価加算点等算出資料申請書!#REF!,0),1,,$B41)),"")</f>
        <v/>
      </c>
      <c r="U41" s="132" t="str" cm="1">
        <f t="array" aca="1" ref="U41" ca="1">IFERROR(INDIRECT(ADDRESS(ROW(総合評価加算点等算出資料申請書!#REF!),COLUMN(総合評価加算点等算出資料申請書!#REF!)+MATCH(U$30,総合評価加算点等算出資料申請書!#REF!,0),1,,$B41)),"")</f>
        <v/>
      </c>
      <c r="V41" s="132" t="str" cm="1">
        <f t="array" aca="1" ref="V41" ca="1">IFERROR(INDIRECT(ADDRESS(ROW(総合評価加算点等算出資料申請書!#REF!),COLUMN(総合評価加算点等算出資料申請書!#REF!)+MATCH(V$30,総合評価加算点等算出資料申請書!#REF!,0),1,,$B41)),"")</f>
        <v/>
      </c>
      <c r="W41" s="132" t="str" cm="1">
        <f t="array" aca="1" ref="W41" ca="1">IFERROR(INDIRECT(ADDRESS(ROW(総合評価加算点等算出資料申請書!#REF!),COLUMN(総合評価加算点等算出資料申請書!#REF!)+MATCH(W$30,総合評価加算点等算出資料申請書!#REF!,0),1,,$B41)),"")</f>
        <v/>
      </c>
      <c r="X41" s="132" t="str" cm="1">
        <f t="array" aca="1" ref="X41" ca="1">IFERROR(INDIRECT(ADDRESS(ROW(総合評価加算点等算出資料申請書!#REF!),COLUMN(総合評価加算点等算出資料申請書!#REF!)+MATCH(X$31,総合評価加算点等算出資料申請書!#REF!,0),1,,$B41)),"")</f>
        <v/>
      </c>
      <c r="Y41" s="134">
        <f t="shared" ref="Y41:Y46" si="3">IF(B41="","",IFERROR(_xlfn.XLOOKUP(AM41,$AM$39:$AM$40,$AN$39:$AN$40),0))</f>
        <v>0</v>
      </c>
      <c r="Z41" s="132" t="str" cm="1">
        <f t="array" aca="1" ref="Z41" ca="1">IFERROR(INDIRECT(ADDRESS(ROW(総合評価加算点等算出資料申請書!#REF!),COLUMN(総合評価加算点等算出資料申請書!#REF!)+MATCH(Z$29,総合評価加算点等算出資料申請書!#REF!,0),1,,$B41)),"")</f>
        <v/>
      </c>
      <c r="AA41" s="132" t="str" cm="1">
        <f t="array" aca="1" ref="AA41" ca="1">IFERROR(INDIRECT(ADDRESS(ROW(総合評価加算点等算出資料申請書!#REF!),COLUMN(総合評価加算点等算出資料申請書!#REF!)+MATCH(AA$29,総合評価加算点等算出資料申請書!#REF!,0),1,,$B41)),"")</f>
        <v/>
      </c>
      <c r="AB41" s="135"/>
      <c r="AC41" s="132">
        <f ca="1">IF(B41="","",MIN(SUM($D41:$AA41),$AC$32)-$AB41)</f>
        <v>0</v>
      </c>
      <c r="AD41" s="130">
        <f ca="1">IF(B41="","",ROUND(通知書等!$P$18+通知書等!$P$19*AC41/$AC$32,1))</f>
        <v>100</v>
      </c>
      <c r="AE41" s="130">
        <f>IF(B41="","",ROUND(AJ41/10000000,5))</f>
        <v>0</v>
      </c>
      <c r="AF41" s="130">
        <f ca="1">IF(B41="","",IFERROR(ROUND(AD41/AE41,3),0))</f>
        <v>0</v>
      </c>
      <c r="AG41" s="133"/>
      <c r="AH41" s="136" t="str">
        <f ca="1">IF(C41=1,IF(COUNTIF($C$41:$C$46,1)=1,通知書等!$P$22,通知書等!$V$22),"")</f>
        <v>抽選</v>
      </c>
      <c r="AI41" s="137">
        <f ca="1">IFERROR(C41+IF(COUNTIF(通知書等!$P$22:$Q$22,AG41)=1,0,ROW()/10000000*IFERROR(100^MATCH(AG41,通知書等!$R$22:$U$22,0),1)),"")</f>
        <v>1.0000041</v>
      </c>
      <c r="AJ41" s="138"/>
      <c r="AK41" s="139" t="str" cm="1">
        <f t="array" aca="1" ref="AK41" ca="1">IFERROR(INDIRECT(ADDRESS(1,COLUMN(総合評価加算点等算出資料申請書!L2),1,,B41)),"")</f>
        <v/>
      </c>
      <c r="AL41" s="135"/>
      <c r="AM41" s="170"/>
    </row>
    <row r="42" spans="1:40" s="131" customFormat="1" ht="14.25">
      <c r="A42" s="130">
        <f t="shared" ca="1" si="2"/>
        <v>2</v>
      </c>
      <c r="B42" s="132" t="s">
        <v>191</v>
      </c>
      <c r="C42" s="132">
        <f t="shared" ref="C42:C46" ca="1" si="4">IFERROR(RANK(AF42,$AF$41:$AF$46),"")</f>
        <v>1</v>
      </c>
      <c r="D42" s="133"/>
      <c r="E42" s="133"/>
      <c r="F42" s="133"/>
      <c r="G42" s="133"/>
      <c r="H42" s="132" t="str" cm="1">
        <f t="array" aca="1" ref="H42" ca="1">IFERROR(INDIRECT(ADDRESS(ROW(総合評価加算点等算出資料申請書!#REF!),COLUMN(総合評価加算点等算出資料申請書!#REF!)+MATCH(H$30,総合評価加算点等算出資料申請書!#REF!,0),1,,$B42)),"")</f>
        <v/>
      </c>
      <c r="I42" s="132" t="str" cm="1">
        <f t="array" aca="1" ref="I42" ca="1">IFERROR(INDIRECT(ADDRESS(ROW(総合評価加算点等算出資料申請書!#REF!),COLUMN(総合評価加算点等算出資料申請書!#REF!)+MATCH(I$30,総合評価加算点等算出資料申請書!#REF!,0),1,,$B42)),"")</f>
        <v/>
      </c>
      <c r="J42" s="132" t="str" cm="1">
        <f t="array" aca="1" ref="J42" ca="1">IFERROR(INDIRECT(ADDRESS(ROW(総合評価加算点等算出資料申請書!#REF!),COLUMN(総合評価加算点等算出資料申請書!#REF!)+MATCH(J$30,総合評価加算点等算出資料申請書!#REF!,0),1,,$B42)),"")</f>
        <v/>
      </c>
      <c r="K42" s="132" t="str" cm="1">
        <f t="array" aca="1" ref="K42" ca="1">IFERROR(INDIRECT(ADDRESS(ROW(総合評価加算点等算出資料申請書!#REF!),COLUMN(総合評価加算点等算出資料申請書!#REF!)+MATCH(K$30,総合評価加算点等算出資料申請書!#REF!,0),1,,$B42)),"")</f>
        <v/>
      </c>
      <c r="L42" s="132" t="str" cm="1">
        <f t="array" aca="1" ref="L42" ca="1">IFERROR(INDIRECT(ADDRESS(ROW(総合評価加算点等算出資料申請書!#REF!),COLUMN(総合評価加算点等算出資料申請書!#REF!)+MATCH(L$30,総合評価加算点等算出資料申請書!#REF!,0),1,,$B42)),"")</f>
        <v/>
      </c>
      <c r="M42" s="132" t="str" cm="1">
        <f t="array" aca="1" ref="M42" ca="1">IFERROR(INDIRECT(ADDRESS(ROW(総合評価加算点等算出資料申請書!#REF!),COLUMN(総合評価加算点等算出資料申請書!#REF!)+MATCH(M$30,総合評価加算点等算出資料申請書!#REF!,0),1,,$B42)),"")</f>
        <v/>
      </c>
      <c r="N42" s="132" t="str" cm="1">
        <f t="array" aca="1" ref="N42" ca="1">IFERROR(INDIRECT(ADDRESS(ROW(総合評価加算点等算出資料申請書!#REF!),COLUMN(総合評価加算点等算出資料申請書!#REF!)+MATCH(N$30,総合評価加算点等算出資料申請書!#REF!,0),1,,$B42)),"")</f>
        <v/>
      </c>
      <c r="O42" s="132" t="str" cm="1">
        <f t="array" aca="1" ref="O42" ca="1">IFERROR(INDIRECT(ADDRESS(ROW(総合評価加算点等算出資料申請書!#REF!),COLUMN(総合評価加算点等算出資料申請書!#REF!)+MATCH(O$30,総合評価加算点等算出資料申請書!#REF!,0),1,,$B42)),"")</f>
        <v/>
      </c>
      <c r="P42" s="132" t="str" cm="1">
        <f t="array" aca="1" ref="P42" ca="1">IFERROR(INDIRECT(ADDRESS(ROW(総合評価加算点等算出資料申請書!#REF!),COLUMN(総合評価加算点等算出資料申請書!#REF!)+MATCH(P$30,総合評価加算点等算出資料申請書!#REF!,0),1,,$B42)),"")</f>
        <v/>
      </c>
      <c r="Q42" s="132" t="str" cm="1">
        <f t="array" aca="1" ref="Q42" ca="1">IFERROR(INDIRECT(ADDRESS(ROW(総合評価加算点等算出資料申請書!#REF!),COLUMN(総合評価加算点等算出資料申請書!#REF!)+MATCH(Q$31,総合評価加算点等算出資料申請書!#REF!,0),1,,$B42)),"")</f>
        <v/>
      </c>
      <c r="R42" s="132" t="str" cm="1">
        <f t="array" aca="1" ref="R42" ca="1">IFERROR(INDIRECT(ADDRESS(ROW(総合評価加算点等算出資料申請書!#REF!),COLUMN(総合評価加算点等算出資料申請書!#REF!)+MATCH(R$31,総合評価加算点等算出資料申請書!#REF!,0),1,,$B42)),"")</f>
        <v/>
      </c>
      <c r="S42" s="132" t="str" cm="1">
        <f t="array" aca="1" ref="S42" ca="1">IFERROR(INDIRECT(ADDRESS(ROW(総合評価加算点等算出資料申請書!#REF!),COLUMN(総合評価加算点等算出資料申請書!#REF!)+MATCH(S$31,総合評価加算点等算出資料申請書!#REF!,0),1,,$B42)),"")</f>
        <v/>
      </c>
      <c r="T42" s="132" t="str" cm="1">
        <f t="array" aca="1" ref="T42" ca="1">IFERROR(INDIRECT(ADDRESS(ROW(総合評価加算点等算出資料申請書!#REF!),COLUMN(総合評価加算点等算出資料申請書!#REF!)+MATCH(T$31,総合評価加算点等算出資料申請書!#REF!,0),1,,$B42)),"")</f>
        <v/>
      </c>
      <c r="U42" s="132" t="str" cm="1">
        <f t="array" aca="1" ref="U42" ca="1">IFERROR(INDIRECT(ADDRESS(ROW(総合評価加算点等算出資料申請書!#REF!),COLUMN(総合評価加算点等算出資料申請書!#REF!)+MATCH(U$31,総合評価加算点等算出資料申請書!#REF!,0),1,,$B42)),"")</f>
        <v/>
      </c>
      <c r="V42" s="132" t="str" cm="1">
        <f t="array" aca="1" ref="V42" ca="1">IFERROR(INDIRECT(ADDRESS(ROW(総合評価加算点等算出資料申請書!#REF!),COLUMN(総合評価加算点等算出資料申請書!#REF!)+MATCH(V$31,総合評価加算点等算出資料申請書!#REF!,0),1,,$B42)),"")</f>
        <v/>
      </c>
      <c r="W42" s="132" t="str" cm="1">
        <f t="array" aca="1" ref="W42" ca="1">IFERROR(INDIRECT(ADDRESS(ROW(総合評価加算点等算出資料申請書!#REF!),COLUMN(総合評価加算点等算出資料申請書!#REF!)+MATCH(W$31,総合評価加算点等算出資料申請書!#REF!,0),1,,$B42)),"")</f>
        <v/>
      </c>
      <c r="X42" s="132" t="str" cm="1">
        <f t="array" aca="1" ref="X42" ca="1">IFERROR(INDIRECT(ADDRESS(ROW(総合評価加算点等算出資料申請書!#REF!),COLUMN(総合評価加算点等算出資料申請書!#REF!)+MATCH(X$31,総合評価加算点等算出資料申請書!#REF!,0),1,,$B42)),"")</f>
        <v/>
      </c>
      <c r="Y42" s="134">
        <f t="shared" si="3"/>
        <v>0</v>
      </c>
      <c r="Z42" s="132" t="str" cm="1">
        <f t="array" aca="1" ref="Z42" ca="1">IFERROR(INDIRECT(ADDRESS(ROW(総合評価加算点等算出資料申請書!#REF!),COLUMN(総合評価加算点等算出資料申請書!#REF!)+MATCH(Z$29,総合評価加算点等算出資料申請書!#REF!,0),1,,$B42)),"")</f>
        <v/>
      </c>
      <c r="AA42" s="132" t="str" cm="1">
        <f t="array" aca="1" ref="AA42" ca="1">IFERROR(INDIRECT(ADDRESS(ROW(総合評価加算点等算出資料申請書!#REF!),COLUMN(総合評価加算点等算出資料申請書!#REF!)+MATCH(AA$29,総合評価加算点等算出資料申請書!#REF!,0),1,,$B42)),"")</f>
        <v/>
      </c>
      <c r="AB42" s="135"/>
      <c r="AC42" s="132">
        <f t="shared" ref="AC42:AC46" ca="1" si="5">IF(B42="","",MIN(SUM($D42:$AA42),$AC$32)-$AB42)</f>
        <v>0</v>
      </c>
      <c r="AD42" s="130">
        <f ca="1">IF(B42="","",ROUND(通知書等!$P$18+通知書等!$P$19*AC42/$AC$32,1))</f>
        <v>100</v>
      </c>
      <c r="AE42" s="130">
        <f t="shared" ref="AE42:AE46" si="6">IF(B42="","",ROUND(AJ42/10000000,5))</f>
        <v>0</v>
      </c>
      <c r="AF42" s="130">
        <f t="shared" ref="AF42" ca="1" si="7">IF(B42="","",IFERROR(ROUND(AD42/AE42,3),0))</f>
        <v>0</v>
      </c>
      <c r="AG42" s="133"/>
      <c r="AH42" s="136" t="str">
        <f ca="1">IF(C42=1,IF(COUNTIF($C$41:$C$46,1)=1,通知書等!$P$22,通知書等!$V$22),"")</f>
        <v>抽選</v>
      </c>
      <c r="AI42" s="137">
        <f ca="1">IFERROR(C42+IF(COUNTIF(通知書等!$P$22:$Q$22,AG42)=1,0,ROW()/10000000*IFERROR(100^MATCH(AG42,通知書等!$R$22:$U$22,0),1)),"")</f>
        <v>1.0000042</v>
      </c>
      <c r="AJ42" s="138"/>
      <c r="AK42" s="139" t="str" cm="1">
        <f t="array" aca="1" ref="AK42" ca="1">IFERROR(INDIRECT(ADDRESS(1,COLUMN(総合評価加算点等算出資料申請書!L3),1,,B42)),"")</f>
        <v/>
      </c>
      <c r="AL42" s="135"/>
      <c r="AM42" s="132"/>
    </row>
    <row r="43" spans="1:40" s="131" customFormat="1" ht="14.25">
      <c r="A43" s="130">
        <f t="shared" ca="1" si="2"/>
        <v>3</v>
      </c>
      <c r="B43" s="132" t="s">
        <v>192</v>
      </c>
      <c r="C43" s="132">
        <f t="shared" ca="1" si="4"/>
        <v>1</v>
      </c>
      <c r="D43" s="133"/>
      <c r="E43" s="133"/>
      <c r="F43" s="133"/>
      <c r="G43" s="133"/>
      <c r="H43" s="132" t="str" cm="1">
        <f t="array" aca="1" ref="H43" ca="1">IFERROR(INDIRECT(ADDRESS(ROW(総合評価加算点等算出資料申請書!#REF!),COLUMN(総合評価加算点等算出資料申請書!#REF!)+MATCH(H$30,総合評価加算点等算出資料申請書!#REF!,0),1,,$B43)),"")</f>
        <v/>
      </c>
      <c r="I43" s="132" t="str" cm="1">
        <f t="array" aca="1" ref="I43" ca="1">IFERROR(INDIRECT(ADDRESS(ROW(総合評価加算点等算出資料申請書!#REF!),COLUMN(総合評価加算点等算出資料申請書!#REF!)+MATCH(I$30,総合評価加算点等算出資料申請書!#REF!,0),1,,$B43)),"")</f>
        <v/>
      </c>
      <c r="J43" s="132" t="str" cm="1">
        <f t="array" aca="1" ref="J43" ca="1">IFERROR(INDIRECT(ADDRESS(ROW(総合評価加算点等算出資料申請書!#REF!),COLUMN(総合評価加算点等算出資料申請書!#REF!)+MATCH(J$30,総合評価加算点等算出資料申請書!#REF!,0),1,,$B43)),"")</f>
        <v/>
      </c>
      <c r="K43" s="132" t="str" cm="1">
        <f t="array" aca="1" ref="K43" ca="1">IFERROR(INDIRECT(ADDRESS(ROW(総合評価加算点等算出資料申請書!#REF!),COLUMN(総合評価加算点等算出資料申請書!#REF!)+MATCH(K$30,総合評価加算点等算出資料申請書!#REF!,0),1,,$B43)),"")</f>
        <v/>
      </c>
      <c r="L43" s="132" t="str" cm="1">
        <f t="array" aca="1" ref="L43" ca="1">IFERROR(INDIRECT(ADDRESS(ROW(総合評価加算点等算出資料申請書!#REF!),COLUMN(総合評価加算点等算出資料申請書!#REF!)+MATCH(L$30,総合評価加算点等算出資料申請書!#REF!,0),1,,$B43)),"")</f>
        <v/>
      </c>
      <c r="M43" s="132" t="str" cm="1">
        <f t="array" aca="1" ref="M43" ca="1">IFERROR(INDIRECT(ADDRESS(ROW(総合評価加算点等算出資料申請書!#REF!),COLUMN(総合評価加算点等算出資料申請書!#REF!)+MATCH(M$30,総合評価加算点等算出資料申請書!#REF!,0),1,,$B43)),"")</f>
        <v/>
      </c>
      <c r="N43" s="132" t="str" cm="1">
        <f t="array" aca="1" ref="N43" ca="1">IFERROR(INDIRECT(ADDRESS(ROW(総合評価加算点等算出資料申請書!#REF!),COLUMN(総合評価加算点等算出資料申請書!#REF!)+MATCH(N$30,総合評価加算点等算出資料申請書!#REF!,0),1,,$B43)),"")</f>
        <v/>
      </c>
      <c r="O43" s="132" t="str" cm="1">
        <f t="array" aca="1" ref="O43" ca="1">IFERROR(INDIRECT(ADDRESS(ROW(総合評価加算点等算出資料申請書!#REF!),COLUMN(総合評価加算点等算出資料申請書!#REF!)+MATCH(O$30,総合評価加算点等算出資料申請書!#REF!,0),1,,$B43)),"")</f>
        <v/>
      </c>
      <c r="P43" s="132" t="str" cm="1">
        <f t="array" aca="1" ref="P43" ca="1">IFERROR(INDIRECT(ADDRESS(ROW(総合評価加算点等算出資料申請書!#REF!),COLUMN(総合評価加算点等算出資料申請書!#REF!)+MATCH(P$30,総合評価加算点等算出資料申請書!#REF!,0),1,,$B43)),"")</f>
        <v/>
      </c>
      <c r="Q43" s="132" t="str" cm="1">
        <f t="array" aca="1" ref="Q43" ca="1">IFERROR(INDIRECT(ADDRESS(ROW(総合評価加算点等算出資料申請書!#REF!),COLUMN(総合評価加算点等算出資料申請書!#REF!)+MATCH(Q$31,総合評価加算点等算出資料申請書!#REF!,0),1,,$B43)),"")</f>
        <v/>
      </c>
      <c r="R43" s="132" t="str" cm="1">
        <f t="array" aca="1" ref="R43" ca="1">IFERROR(INDIRECT(ADDRESS(ROW(総合評価加算点等算出資料申請書!#REF!),COLUMN(総合評価加算点等算出資料申請書!#REF!)+MATCH(R$31,総合評価加算点等算出資料申請書!#REF!,0),1,,$B43)),"")</f>
        <v/>
      </c>
      <c r="S43" s="132" t="str" cm="1">
        <f t="array" aca="1" ref="S43" ca="1">IFERROR(INDIRECT(ADDRESS(ROW(総合評価加算点等算出資料申請書!#REF!),COLUMN(総合評価加算点等算出資料申請書!#REF!)+MATCH(S$31,総合評価加算点等算出資料申請書!#REF!,0),1,,$B43)),"")</f>
        <v/>
      </c>
      <c r="T43" s="132" t="str" cm="1">
        <f t="array" aca="1" ref="T43" ca="1">IFERROR(INDIRECT(ADDRESS(ROW(総合評価加算点等算出資料申請書!#REF!),COLUMN(総合評価加算点等算出資料申請書!#REF!)+MATCH(T$31,総合評価加算点等算出資料申請書!#REF!,0),1,,$B43)),"")</f>
        <v/>
      </c>
      <c r="U43" s="132" t="str" cm="1">
        <f t="array" aca="1" ref="U43" ca="1">IFERROR(INDIRECT(ADDRESS(ROW(総合評価加算点等算出資料申請書!#REF!),COLUMN(総合評価加算点等算出資料申請書!#REF!)+MATCH(U$31,総合評価加算点等算出資料申請書!#REF!,0),1,,$B43)),"")</f>
        <v/>
      </c>
      <c r="V43" s="132" t="str" cm="1">
        <f t="array" aca="1" ref="V43" ca="1">IFERROR(INDIRECT(ADDRESS(ROW(総合評価加算点等算出資料申請書!#REF!),COLUMN(総合評価加算点等算出資料申請書!#REF!)+MATCH(V$31,総合評価加算点等算出資料申請書!#REF!,0),1,,$B43)),"")</f>
        <v/>
      </c>
      <c r="W43" s="132" t="str" cm="1">
        <f t="array" aca="1" ref="W43" ca="1">IFERROR(INDIRECT(ADDRESS(ROW(総合評価加算点等算出資料申請書!#REF!),COLUMN(総合評価加算点等算出資料申請書!#REF!)+MATCH(W$31,総合評価加算点等算出資料申請書!#REF!,0),1,,$B43)),"")</f>
        <v/>
      </c>
      <c r="X43" s="132" t="str" cm="1">
        <f t="array" aca="1" ref="X43" ca="1">IFERROR(INDIRECT(ADDRESS(ROW(総合評価加算点等算出資料申請書!#REF!),COLUMN(総合評価加算点等算出資料申請書!#REF!)+MATCH(X$31,総合評価加算点等算出資料申請書!#REF!,0),1,,$B43)),"")</f>
        <v/>
      </c>
      <c r="Y43" s="134">
        <f t="shared" si="3"/>
        <v>0</v>
      </c>
      <c r="Z43" s="132" t="str" cm="1">
        <f t="array" aca="1" ref="Z43" ca="1">IFERROR(INDIRECT(ADDRESS(ROW(総合評価加算点等算出資料申請書!#REF!),COLUMN(総合評価加算点等算出資料申請書!#REF!)+MATCH(Z$29,総合評価加算点等算出資料申請書!#REF!,0),1,,$B43)),"")</f>
        <v/>
      </c>
      <c r="AA43" s="132" t="str" cm="1">
        <f t="array" aca="1" ref="AA43" ca="1">IFERROR(INDIRECT(ADDRESS(ROW(総合評価加算点等算出資料申請書!#REF!),COLUMN(総合評価加算点等算出資料申請書!#REF!)+MATCH(AA$29,総合評価加算点等算出資料申請書!#REF!,0),1,,$B43)),"")</f>
        <v/>
      </c>
      <c r="AB43" s="135"/>
      <c r="AC43" s="132">
        <f t="shared" ca="1" si="5"/>
        <v>0</v>
      </c>
      <c r="AD43" s="130">
        <f ca="1">IF(B43="","",ROUND(通知書等!$P$18+通知書等!$P$19*AC43/$AC$32,1))</f>
        <v>100</v>
      </c>
      <c r="AE43" s="130">
        <f t="shared" si="6"/>
        <v>0</v>
      </c>
      <c r="AF43" s="130">
        <f ca="1">IF(B43="","",IFERROR(ROUND(AD43/AE43,3),0))</f>
        <v>0</v>
      </c>
      <c r="AG43" s="133"/>
      <c r="AH43" s="136" t="str">
        <f ca="1">IF(C43=1,IF(COUNTIF($C$41:$C$46,1)=1,通知書等!$P$22,通知書等!$V$22),"")</f>
        <v>抽選</v>
      </c>
      <c r="AI43" s="137">
        <f ca="1">IFERROR(C43+IF(COUNTIF(通知書等!$P$22:$Q$22,AG43)=1,0,ROW()/10000000*IFERROR(100^MATCH(AG43,通知書等!$R$22:$U$22,0),1)),"")</f>
        <v>1.0000043000000001</v>
      </c>
      <c r="AJ43" s="138"/>
      <c r="AK43" s="139" t="str" cm="1">
        <f t="array" aca="1" ref="AK43" ca="1">IFERROR(INDIRECT(ADDRESS(1,COLUMN(総合評価加算点等算出資料申請書!L5),1,,B43)),"")</f>
        <v/>
      </c>
      <c r="AL43" s="135"/>
      <c r="AM43" s="132"/>
    </row>
    <row r="44" spans="1:40" s="131" customFormat="1" ht="14.25">
      <c r="A44" s="130">
        <f t="shared" ca="1" si="2"/>
        <v>4</v>
      </c>
      <c r="B44" s="132" t="s">
        <v>193</v>
      </c>
      <c r="C44" s="132">
        <f t="shared" ca="1" si="4"/>
        <v>1</v>
      </c>
      <c r="D44" s="133"/>
      <c r="E44" s="133"/>
      <c r="F44" s="133"/>
      <c r="G44" s="133"/>
      <c r="H44" s="132" t="str" cm="1">
        <f t="array" aca="1" ref="H44" ca="1">IFERROR(INDIRECT(ADDRESS(ROW(総合評価加算点等算出資料申請書!#REF!),COLUMN(総合評価加算点等算出資料申請書!#REF!)+MATCH(H$30,総合評価加算点等算出資料申請書!#REF!,0),1,,$B44)),"")</f>
        <v/>
      </c>
      <c r="I44" s="132" t="str" cm="1">
        <f t="array" aca="1" ref="I44" ca="1">IFERROR(INDIRECT(ADDRESS(ROW(総合評価加算点等算出資料申請書!#REF!),COLUMN(総合評価加算点等算出資料申請書!#REF!)+MATCH(I$30,総合評価加算点等算出資料申請書!#REF!,0),1,,$B44)),"")</f>
        <v/>
      </c>
      <c r="J44" s="132" t="str" cm="1">
        <f t="array" aca="1" ref="J44" ca="1">IFERROR(INDIRECT(ADDRESS(ROW(総合評価加算点等算出資料申請書!#REF!),COLUMN(総合評価加算点等算出資料申請書!#REF!)+MATCH(J$30,総合評価加算点等算出資料申請書!#REF!,0),1,,$B44)),"")</f>
        <v/>
      </c>
      <c r="K44" s="132" t="str" cm="1">
        <f t="array" aca="1" ref="K44" ca="1">IFERROR(INDIRECT(ADDRESS(ROW(総合評価加算点等算出資料申請書!#REF!),COLUMN(総合評価加算点等算出資料申請書!#REF!)+MATCH(K$30,総合評価加算点等算出資料申請書!#REF!,0),1,,$B44)),"")</f>
        <v/>
      </c>
      <c r="L44" s="132" t="str" cm="1">
        <f t="array" aca="1" ref="L44" ca="1">IFERROR(INDIRECT(ADDRESS(ROW(総合評価加算点等算出資料申請書!#REF!),COLUMN(総合評価加算点等算出資料申請書!#REF!)+MATCH(L$30,総合評価加算点等算出資料申請書!#REF!,0),1,,$B44)),"")</f>
        <v/>
      </c>
      <c r="M44" s="132" t="str" cm="1">
        <f t="array" aca="1" ref="M44" ca="1">IFERROR(INDIRECT(ADDRESS(ROW(総合評価加算点等算出資料申請書!#REF!),COLUMN(総合評価加算点等算出資料申請書!#REF!)+MATCH(M$30,総合評価加算点等算出資料申請書!#REF!,0),1,,$B44)),"")</f>
        <v/>
      </c>
      <c r="N44" s="132" t="str" cm="1">
        <f t="array" aca="1" ref="N44" ca="1">IFERROR(INDIRECT(ADDRESS(ROW(総合評価加算点等算出資料申請書!#REF!),COLUMN(総合評価加算点等算出資料申請書!#REF!)+MATCH(N$30,総合評価加算点等算出資料申請書!#REF!,0),1,,$B44)),"")</f>
        <v/>
      </c>
      <c r="O44" s="132" t="str" cm="1">
        <f t="array" aca="1" ref="O44" ca="1">IFERROR(INDIRECT(ADDRESS(ROW(総合評価加算点等算出資料申請書!#REF!),COLUMN(総合評価加算点等算出資料申請書!#REF!)+MATCH(O$30,総合評価加算点等算出資料申請書!#REF!,0),1,,$B44)),"")</f>
        <v/>
      </c>
      <c r="P44" s="132" t="str" cm="1">
        <f t="array" aca="1" ref="P44" ca="1">IFERROR(INDIRECT(ADDRESS(ROW(総合評価加算点等算出資料申請書!#REF!),COLUMN(総合評価加算点等算出資料申請書!#REF!)+MATCH(P$30,総合評価加算点等算出資料申請書!#REF!,0),1,,$B44)),"")</f>
        <v/>
      </c>
      <c r="Q44" s="132" t="str" cm="1">
        <f t="array" aca="1" ref="Q44" ca="1">IFERROR(INDIRECT(ADDRESS(ROW(総合評価加算点等算出資料申請書!#REF!),COLUMN(総合評価加算点等算出資料申請書!#REF!)+MATCH(Q$31,総合評価加算点等算出資料申請書!#REF!,0),1,,$B44)),"")</f>
        <v/>
      </c>
      <c r="R44" s="132" t="str" cm="1">
        <f t="array" aca="1" ref="R44" ca="1">IFERROR(INDIRECT(ADDRESS(ROW(総合評価加算点等算出資料申請書!#REF!),COLUMN(総合評価加算点等算出資料申請書!#REF!)+MATCH(R$31,総合評価加算点等算出資料申請書!#REF!,0),1,,$B44)),"")</f>
        <v/>
      </c>
      <c r="S44" s="132" t="str" cm="1">
        <f t="array" aca="1" ref="S44" ca="1">IFERROR(INDIRECT(ADDRESS(ROW(総合評価加算点等算出資料申請書!#REF!),COLUMN(総合評価加算点等算出資料申請書!#REF!)+MATCH(S$31,総合評価加算点等算出資料申請書!#REF!,0),1,,$B44)),"")</f>
        <v/>
      </c>
      <c r="T44" s="132" t="str" cm="1">
        <f t="array" aca="1" ref="T44" ca="1">IFERROR(INDIRECT(ADDRESS(ROW(総合評価加算点等算出資料申請書!#REF!),COLUMN(総合評価加算点等算出資料申請書!#REF!)+MATCH(T$31,総合評価加算点等算出資料申請書!#REF!,0),1,,$B44)),"")</f>
        <v/>
      </c>
      <c r="U44" s="132" t="str" cm="1">
        <f t="array" aca="1" ref="U44" ca="1">IFERROR(INDIRECT(ADDRESS(ROW(総合評価加算点等算出資料申請書!#REF!),COLUMN(総合評価加算点等算出資料申請書!#REF!)+MATCH(U$31,総合評価加算点等算出資料申請書!#REF!,0),1,,$B44)),"")</f>
        <v/>
      </c>
      <c r="V44" s="132" t="str" cm="1">
        <f t="array" aca="1" ref="V44" ca="1">IFERROR(INDIRECT(ADDRESS(ROW(総合評価加算点等算出資料申請書!#REF!),COLUMN(総合評価加算点等算出資料申請書!#REF!)+MATCH(V$31,総合評価加算点等算出資料申請書!#REF!,0),1,,$B44)),"")</f>
        <v/>
      </c>
      <c r="W44" s="132" t="str" cm="1">
        <f t="array" aca="1" ref="W44" ca="1">IFERROR(INDIRECT(ADDRESS(ROW(総合評価加算点等算出資料申請書!#REF!),COLUMN(総合評価加算点等算出資料申請書!#REF!)+MATCH(W$31,総合評価加算点等算出資料申請書!#REF!,0),1,,$B44)),"")</f>
        <v/>
      </c>
      <c r="X44" s="132" t="str" cm="1">
        <f t="array" aca="1" ref="X44" ca="1">IFERROR(INDIRECT(ADDRESS(ROW(総合評価加算点等算出資料申請書!#REF!),COLUMN(総合評価加算点等算出資料申請書!#REF!)+MATCH(X$31,総合評価加算点等算出資料申請書!#REF!,0),1,,$B44)),"")</f>
        <v/>
      </c>
      <c r="Y44" s="134">
        <f t="shared" si="3"/>
        <v>0</v>
      </c>
      <c r="Z44" s="132" t="str" cm="1">
        <f t="array" aca="1" ref="Z44" ca="1">IFERROR(INDIRECT(ADDRESS(ROW(総合評価加算点等算出資料申請書!#REF!),COLUMN(総合評価加算点等算出資料申請書!#REF!)+MATCH(Z$29,総合評価加算点等算出資料申請書!#REF!,0),1,,$B44)),"")</f>
        <v/>
      </c>
      <c r="AA44" s="132" t="str" cm="1">
        <f t="array" aca="1" ref="AA44" ca="1">IFERROR(INDIRECT(ADDRESS(ROW(総合評価加算点等算出資料申請書!#REF!),COLUMN(総合評価加算点等算出資料申請書!#REF!)+MATCH(AA$29,総合評価加算点等算出資料申請書!#REF!,0),1,,$B44)),"")</f>
        <v/>
      </c>
      <c r="AB44" s="135"/>
      <c r="AC44" s="132">
        <f t="shared" ca="1" si="5"/>
        <v>0</v>
      </c>
      <c r="AD44" s="130">
        <f ca="1">IF(B44="","",ROUND(通知書等!$P$18+通知書等!$P$19*AC44/$AC$32,1))</f>
        <v>100</v>
      </c>
      <c r="AE44" s="130">
        <f t="shared" si="6"/>
        <v>0</v>
      </c>
      <c r="AF44" s="130">
        <f t="shared" ref="AF44:AF46" ca="1" si="8">IF(B44="","",IFERROR(ROUND(AD44/AE44,3),0))</f>
        <v>0</v>
      </c>
      <c r="AG44" s="133"/>
      <c r="AH44" s="136" t="str">
        <f ca="1">IF(C44=1,IF(COUNTIF($C$41:$C$46,1)=1,通知書等!$P$22,通知書等!$V$22),"")</f>
        <v>抽選</v>
      </c>
      <c r="AI44" s="137">
        <f ca="1">IFERROR(C44+IF(COUNTIF(通知書等!$P$22:$Q$22,AG44)=1,0,ROW()/10000000*IFERROR(100^MATCH(AG44,通知書等!$R$22:$U$22,0),1)),"")</f>
        <v>1.0000043999999999</v>
      </c>
      <c r="AJ44" s="138"/>
      <c r="AK44" s="139" t="str" cm="1">
        <f t="array" aca="1" ref="AK44" ca="1">IFERROR(INDIRECT(ADDRESS(1,COLUMN(総合評価加算点等算出資料申請書!L6),1,,B44)),"")</f>
        <v/>
      </c>
      <c r="AL44" s="135"/>
      <c r="AM44" s="132"/>
    </row>
    <row r="45" spans="1:40" s="131" customFormat="1" ht="14.25">
      <c r="A45" s="130">
        <f t="shared" ca="1" si="2"/>
        <v>5</v>
      </c>
      <c r="B45" s="132" t="s">
        <v>194</v>
      </c>
      <c r="C45" s="132">
        <f t="shared" ca="1" si="4"/>
        <v>1</v>
      </c>
      <c r="D45" s="133"/>
      <c r="E45" s="133"/>
      <c r="F45" s="133"/>
      <c r="G45" s="133"/>
      <c r="H45" s="132" t="str" cm="1">
        <f t="array" aca="1" ref="H45" ca="1">IFERROR(INDIRECT(ADDRESS(ROW(総合評価加算点等算出資料申請書!#REF!),COLUMN(総合評価加算点等算出資料申請書!#REF!)+MATCH(H$30,総合評価加算点等算出資料申請書!#REF!,0),1,,$B45)),"")</f>
        <v/>
      </c>
      <c r="I45" s="132" t="str" cm="1">
        <f t="array" aca="1" ref="I45" ca="1">IFERROR(INDIRECT(ADDRESS(ROW(総合評価加算点等算出資料申請書!#REF!),COLUMN(総合評価加算点等算出資料申請書!#REF!)+MATCH(I$30,総合評価加算点等算出資料申請書!#REF!,0),1,,$B45)),"")</f>
        <v/>
      </c>
      <c r="J45" s="132" t="str" cm="1">
        <f t="array" aca="1" ref="J45" ca="1">IFERROR(INDIRECT(ADDRESS(ROW(総合評価加算点等算出資料申請書!#REF!),COLUMN(総合評価加算点等算出資料申請書!#REF!)+MATCH(J$30,総合評価加算点等算出資料申請書!#REF!,0),1,,$B45)),"")</f>
        <v/>
      </c>
      <c r="K45" s="132" t="str" cm="1">
        <f t="array" aca="1" ref="K45" ca="1">IFERROR(INDIRECT(ADDRESS(ROW(総合評価加算点等算出資料申請書!#REF!),COLUMN(総合評価加算点等算出資料申請書!#REF!)+MATCH(K$30,総合評価加算点等算出資料申請書!#REF!,0),1,,$B45)),"")</f>
        <v/>
      </c>
      <c r="L45" s="132" t="str" cm="1">
        <f t="array" aca="1" ref="L45" ca="1">IFERROR(INDIRECT(ADDRESS(ROW(総合評価加算点等算出資料申請書!#REF!),COLUMN(総合評価加算点等算出資料申請書!#REF!)+MATCH(L$30,総合評価加算点等算出資料申請書!#REF!,0),1,,$B45)),"")</f>
        <v/>
      </c>
      <c r="M45" s="132" t="str" cm="1">
        <f t="array" aca="1" ref="M45" ca="1">IFERROR(INDIRECT(ADDRESS(ROW(総合評価加算点等算出資料申請書!#REF!),COLUMN(総合評価加算点等算出資料申請書!#REF!)+MATCH(M$30,総合評価加算点等算出資料申請書!#REF!,0),1,,$B45)),"")</f>
        <v/>
      </c>
      <c r="N45" s="132" t="str" cm="1">
        <f t="array" aca="1" ref="N45" ca="1">IFERROR(INDIRECT(ADDRESS(ROW(総合評価加算点等算出資料申請書!#REF!),COLUMN(総合評価加算点等算出資料申請書!#REF!)+MATCH(N$30,総合評価加算点等算出資料申請書!#REF!,0),1,,$B45)),"")</f>
        <v/>
      </c>
      <c r="O45" s="132" t="str" cm="1">
        <f t="array" aca="1" ref="O45" ca="1">IFERROR(INDIRECT(ADDRESS(ROW(総合評価加算点等算出資料申請書!#REF!),COLUMN(総合評価加算点等算出資料申請書!#REF!)+MATCH(O$30,総合評価加算点等算出資料申請書!#REF!,0),1,,$B45)),"")</f>
        <v/>
      </c>
      <c r="P45" s="132" t="str" cm="1">
        <f t="array" aca="1" ref="P45" ca="1">IFERROR(INDIRECT(ADDRESS(ROW(総合評価加算点等算出資料申請書!#REF!),COLUMN(総合評価加算点等算出資料申請書!#REF!)+MATCH(P$30,総合評価加算点等算出資料申請書!#REF!,0),1,,$B45)),"")</f>
        <v/>
      </c>
      <c r="Q45" s="132" t="str" cm="1">
        <f t="array" aca="1" ref="Q45" ca="1">IFERROR(INDIRECT(ADDRESS(ROW(総合評価加算点等算出資料申請書!#REF!),COLUMN(総合評価加算点等算出資料申請書!#REF!)+MATCH(Q$31,総合評価加算点等算出資料申請書!#REF!,0),1,,$B45)),"")</f>
        <v/>
      </c>
      <c r="R45" s="132" t="str" cm="1">
        <f t="array" aca="1" ref="R45" ca="1">IFERROR(INDIRECT(ADDRESS(ROW(総合評価加算点等算出資料申請書!#REF!),COLUMN(総合評価加算点等算出資料申請書!#REF!)+MATCH(R$31,総合評価加算点等算出資料申請書!#REF!,0),1,,$B45)),"")</f>
        <v/>
      </c>
      <c r="S45" s="132" t="str" cm="1">
        <f t="array" aca="1" ref="S45" ca="1">IFERROR(INDIRECT(ADDRESS(ROW(総合評価加算点等算出資料申請書!#REF!),COLUMN(総合評価加算点等算出資料申請書!#REF!)+MATCH(S$31,総合評価加算点等算出資料申請書!#REF!,0),1,,$B45)),"")</f>
        <v/>
      </c>
      <c r="T45" s="132" t="str" cm="1">
        <f t="array" aca="1" ref="T45" ca="1">IFERROR(INDIRECT(ADDRESS(ROW(総合評価加算点等算出資料申請書!#REF!),COLUMN(総合評価加算点等算出資料申請書!#REF!)+MATCH(T$31,総合評価加算点等算出資料申請書!#REF!,0),1,,$B45)),"")</f>
        <v/>
      </c>
      <c r="U45" s="132" t="str" cm="1">
        <f t="array" aca="1" ref="U45" ca="1">IFERROR(INDIRECT(ADDRESS(ROW(総合評価加算点等算出資料申請書!#REF!),COLUMN(総合評価加算点等算出資料申請書!#REF!)+MATCH(U$31,総合評価加算点等算出資料申請書!#REF!,0),1,,$B45)),"")</f>
        <v/>
      </c>
      <c r="V45" s="132" t="str" cm="1">
        <f t="array" aca="1" ref="V45" ca="1">IFERROR(INDIRECT(ADDRESS(ROW(総合評価加算点等算出資料申請書!#REF!),COLUMN(総合評価加算点等算出資料申請書!#REF!)+MATCH(V$31,総合評価加算点等算出資料申請書!#REF!,0),1,,$B45)),"")</f>
        <v/>
      </c>
      <c r="W45" s="132" t="str" cm="1">
        <f t="array" aca="1" ref="W45" ca="1">IFERROR(INDIRECT(ADDRESS(ROW(総合評価加算点等算出資料申請書!#REF!),COLUMN(総合評価加算点等算出資料申請書!#REF!)+MATCH(W$31,総合評価加算点等算出資料申請書!#REF!,0),1,,$B45)),"")</f>
        <v/>
      </c>
      <c r="X45" s="132" t="str" cm="1">
        <f t="array" aca="1" ref="X45" ca="1">IFERROR(INDIRECT(ADDRESS(ROW(総合評価加算点等算出資料申請書!#REF!),COLUMN(総合評価加算点等算出資料申請書!#REF!)+MATCH(X$31,総合評価加算点等算出資料申請書!#REF!,0),1,,$B45)),"")</f>
        <v/>
      </c>
      <c r="Y45" s="134">
        <f t="shared" si="3"/>
        <v>0</v>
      </c>
      <c r="Z45" s="132" t="str" cm="1">
        <f t="array" aca="1" ref="Z45" ca="1">IFERROR(INDIRECT(ADDRESS(ROW(総合評価加算点等算出資料申請書!#REF!),COLUMN(総合評価加算点等算出資料申請書!#REF!)+MATCH(Z$29,総合評価加算点等算出資料申請書!#REF!,0),1,,$B45)),"")</f>
        <v/>
      </c>
      <c r="AA45" s="132" t="str" cm="1">
        <f t="array" aca="1" ref="AA45" ca="1">IFERROR(INDIRECT(ADDRESS(ROW(総合評価加算点等算出資料申請書!#REF!),COLUMN(総合評価加算点等算出資料申請書!#REF!)+MATCH(AA$29,総合評価加算点等算出資料申請書!#REF!,0),1,,$B45)),"")</f>
        <v/>
      </c>
      <c r="AB45" s="135"/>
      <c r="AC45" s="132">
        <f ca="1">IF(B45="","",MIN(SUM($D45:$AA45),$AC$32)-$AB45)</f>
        <v>0</v>
      </c>
      <c r="AD45" s="130">
        <f ca="1">IF(B45="","",ROUND(通知書等!$P$18+通知書等!$P$19*AC45/$AC$32,1))</f>
        <v>100</v>
      </c>
      <c r="AE45" s="130">
        <f t="shared" si="6"/>
        <v>0</v>
      </c>
      <c r="AF45" s="130">
        <f t="shared" ca="1" si="8"/>
        <v>0</v>
      </c>
      <c r="AG45" s="133"/>
      <c r="AH45" s="136" t="str">
        <f ca="1">IF(C45=1,IF(COUNTIF($C$41:$C$46,1)=1,通知書等!$P$22,通知書等!$V$22),"")</f>
        <v>抽選</v>
      </c>
      <c r="AI45" s="137">
        <f ca="1">IFERROR(C45+IF(COUNTIF(通知書等!$P$22:$Q$22,AG45)=1,0,ROW()/10000000*IFERROR(100^MATCH(AG45,通知書等!$R$22:$U$22,0),1)),"")</f>
        <v>1.0000045</v>
      </c>
      <c r="AJ45" s="138"/>
      <c r="AK45" s="139" t="str" cm="1">
        <f t="array" aca="1" ref="AK45" ca="1">IFERROR(INDIRECT(ADDRESS(1,COLUMN(総合評価加算点等算出資料申請書!L7),1,,B45)),"")</f>
        <v/>
      </c>
      <c r="AL45" s="135"/>
      <c r="AM45" s="132"/>
    </row>
    <row r="46" spans="1:40" s="131" customFormat="1" ht="14.25">
      <c r="A46" s="130" t="str">
        <f t="shared" si="2"/>
        <v/>
      </c>
      <c r="B46" s="132"/>
      <c r="C46" s="132" t="str">
        <f t="shared" si="4"/>
        <v/>
      </c>
      <c r="D46" s="133"/>
      <c r="E46" s="133"/>
      <c r="F46" s="133"/>
      <c r="G46" s="133"/>
      <c r="H46" s="132" t="str" cm="1">
        <f t="array" aca="1" ref="H46" ca="1">IFERROR(INDIRECT(ADDRESS(ROW(総合評価加算点等算出資料申請書!#REF!),COLUMN(総合評価加算点等算出資料申請書!#REF!)+MATCH(H$30,総合評価加算点等算出資料申請書!#REF!,0),1,,$B46)),"")</f>
        <v/>
      </c>
      <c r="I46" s="132" t="str" cm="1">
        <f t="array" aca="1" ref="I46" ca="1">IFERROR(INDIRECT(ADDRESS(ROW(総合評価加算点等算出資料申請書!#REF!),COLUMN(総合評価加算点等算出資料申請書!#REF!)+MATCH(I$30,総合評価加算点等算出資料申請書!#REF!,0),1,,$B46)),"")</f>
        <v/>
      </c>
      <c r="J46" s="132" t="str" cm="1">
        <f t="array" aca="1" ref="J46" ca="1">IFERROR(INDIRECT(ADDRESS(ROW(総合評価加算点等算出資料申請書!#REF!),COLUMN(総合評価加算点等算出資料申請書!#REF!)+MATCH(J$30,総合評価加算点等算出資料申請書!#REF!,0),1,,$B46)),"")</f>
        <v/>
      </c>
      <c r="K46" s="132" t="str" cm="1">
        <f t="array" aca="1" ref="K46" ca="1">IFERROR(INDIRECT(ADDRESS(ROW(総合評価加算点等算出資料申請書!#REF!),COLUMN(総合評価加算点等算出資料申請書!#REF!)+MATCH(K$30,総合評価加算点等算出資料申請書!#REF!,0),1,,$B46)),"")</f>
        <v/>
      </c>
      <c r="L46" s="132" t="str" cm="1">
        <f t="array" aca="1" ref="L46" ca="1">IFERROR(INDIRECT(ADDRESS(ROW(総合評価加算点等算出資料申請書!#REF!),COLUMN(総合評価加算点等算出資料申請書!#REF!)+MATCH(L$30,総合評価加算点等算出資料申請書!#REF!,0),1,,$B46)),"")</f>
        <v/>
      </c>
      <c r="M46" s="132" t="str" cm="1">
        <f t="array" aca="1" ref="M46" ca="1">IFERROR(INDIRECT(ADDRESS(ROW(総合評価加算点等算出資料申請書!#REF!),COLUMN(総合評価加算点等算出資料申請書!#REF!)+MATCH(M$30,総合評価加算点等算出資料申請書!#REF!,0),1,,$B46)),"")</f>
        <v/>
      </c>
      <c r="N46" s="132" t="str" cm="1">
        <f t="array" aca="1" ref="N46" ca="1">IFERROR(INDIRECT(ADDRESS(ROW(総合評価加算点等算出資料申請書!#REF!),COLUMN(総合評価加算点等算出資料申請書!#REF!)+MATCH(N$30,総合評価加算点等算出資料申請書!#REF!,0),1,,$B46)),"")</f>
        <v/>
      </c>
      <c r="O46" s="132" t="str" cm="1">
        <f t="array" aca="1" ref="O46" ca="1">IFERROR(INDIRECT(ADDRESS(ROW(総合評価加算点等算出資料申請書!#REF!),COLUMN(総合評価加算点等算出資料申請書!#REF!)+MATCH(O$30,総合評価加算点等算出資料申請書!#REF!,0),1,,$B46)),"")</f>
        <v/>
      </c>
      <c r="P46" s="132" t="str" cm="1">
        <f t="array" aca="1" ref="P46" ca="1">IFERROR(INDIRECT(ADDRESS(ROW(総合評価加算点等算出資料申請書!#REF!),COLUMN(総合評価加算点等算出資料申請書!#REF!)+MATCH(P$30,総合評価加算点等算出資料申請書!#REF!,0),1,,$B46)),"")</f>
        <v/>
      </c>
      <c r="Q46" s="132" t="str" cm="1">
        <f t="array" aca="1" ref="Q46" ca="1">IFERROR(INDIRECT(ADDRESS(ROW(総合評価加算点等算出資料申請書!#REF!),COLUMN(総合評価加算点等算出資料申請書!#REF!)+MATCH(Q$31,総合評価加算点等算出資料申請書!#REF!,0),1,,$B46)),"")</f>
        <v/>
      </c>
      <c r="R46" s="132" t="str" cm="1">
        <f t="array" aca="1" ref="R46" ca="1">IFERROR(INDIRECT(ADDRESS(ROW(総合評価加算点等算出資料申請書!#REF!),COLUMN(総合評価加算点等算出資料申請書!#REF!)+MATCH(R$31,総合評価加算点等算出資料申請書!#REF!,0),1,,$B46)),"")</f>
        <v/>
      </c>
      <c r="S46" s="132" t="str" cm="1">
        <f t="array" aca="1" ref="S46" ca="1">IFERROR(INDIRECT(ADDRESS(ROW(総合評価加算点等算出資料申請書!#REF!),COLUMN(総合評価加算点等算出資料申請書!#REF!)+MATCH(S$31,総合評価加算点等算出資料申請書!#REF!,0),1,,$B46)),"")</f>
        <v/>
      </c>
      <c r="T46" s="132" t="str" cm="1">
        <f t="array" aca="1" ref="T46" ca="1">IFERROR(INDIRECT(ADDRESS(ROW(総合評価加算点等算出資料申請書!#REF!),COLUMN(総合評価加算点等算出資料申請書!#REF!)+MATCH(T$31,総合評価加算点等算出資料申請書!#REF!,0),1,,$B46)),"")</f>
        <v/>
      </c>
      <c r="U46" s="132" t="str" cm="1">
        <f t="array" aca="1" ref="U46" ca="1">IFERROR(INDIRECT(ADDRESS(ROW(総合評価加算点等算出資料申請書!#REF!),COLUMN(総合評価加算点等算出資料申請書!#REF!)+MATCH(U$31,総合評価加算点等算出資料申請書!#REF!,0),1,,$B46)),"")</f>
        <v/>
      </c>
      <c r="V46" s="132" t="str" cm="1">
        <f t="array" aca="1" ref="V46" ca="1">IFERROR(INDIRECT(ADDRESS(ROW(総合評価加算点等算出資料申請書!#REF!),COLUMN(総合評価加算点等算出資料申請書!#REF!)+MATCH(V$31,総合評価加算点等算出資料申請書!#REF!,0),1,,$B46)),"")</f>
        <v/>
      </c>
      <c r="W46" s="132" t="str" cm="1">
        <f t="array" aca="1" ref="W46" ca="1">IFERROR(INDIRECT(ADDRESS(ROW(総合評価加算点等算出資料申請書!#REF!),COLUMN(総合評価加算点等算出資料申請書!#REF!)+MATCH(W$31,総合評価加算点等算出資料申請書!#REF!,0),1,,$B46)),"")</f>
        <v/>
      </c>
      <c r="X46" s="132" t="str" cm="1">
        <f t="array" aca="1" ref="X46" ca="1">IFERROR(INDIRECT(ADDRESS(ROW(総合評価加算点等算出資料申請書!#REF!),COLUMN(総合評価加算点等算出資料申請書!#REF!)+MATCH(X$31,総合評価加算点等算出資料申請書!#REF!,0),1,,$B46)),"")</f>
        <v/>
      </c>
      <c r="Y46" s="134" t="str">
        <f t="shared" si="3"/>
        <v/>
      </c>
      <c r="Z46" s="132" t="str" cm="1">
        <f t="array" aca="1" ref="Z46" ca="1">IFERROR(INDIRECT(ADDRESS(ROW(総合評価加算点等算出資料申請書!#REF!),COLUMN(総合評価加算点等算出資料申請書!#REF!)+MATCH(Z$29,総合評価加算点等算出資料申請書!#REF!,0),1,,$B46)),"")</f>
        <v/>
      </c>
      <c r="AA46" s="132" t="str" cm="1">
        <f t="array" aca="1" ref="AA46" ca="1">IFERROR(INDIRECT(ADDRESS(ROW(総合評価加算点等算出資料申請書!#REF!),COLUMN(総合評価加算点等算出資料申請書!#REF!)+MATCH(AA$29,総合評価加算点等算出資料申請書!#REF!,0),1,,$B46)),"")</f>
        <v/>
      </c>
      <c r="AB46" s="135"/>
      <c r="AC46" s="132" t="str">
        <f t="shared" si="5"/>
        <v/>
      </c>
      <c r="AD46" s="130" t="str">
        <f>IF(B46="","",ROUND(通知書等!$P$18+通知書等!$P$19*AC46/$AC$32,1))</f>
        <v/>
      </c>
      <c r="AE46" s="130" t="str">
        <f t="shared" si="6"/>
        <v/>
      </c>
      <c r="AF46" s="130" t="str">
        <f t="shared" si="8"/>
        <v/>
      </c>
      <c r="AG46" s="133"/>
      <c r="AH46" s="136" t="str">
        <f>IF(C46=1,IF(COUNTIF($C$41:$C$46,1)=1,通知書等!$P$22,通知書等!$V$22),"")</f>
        <v/>
      </c>
      <c r="AI46" s="137" t="str">
        <f t="shared" ref="AI46" si="9">IFERROR(C46+ROW()/IF(AG46="",10000000,1),"")</f>
        <v/>
      </c>
      <c r="AJ46" s="138"/>
      <c r="AK46" s="139" t="str" cm="1">
        <f t="array" aca="1" ref="AK46" ca="1">IFERROR(INDIRECT(ADDRESS(1,COLUMN(総合評価加算点等算出資料申請書!L8),1,,B46)),"")</f>
        <v/>
      </c>
      <c r="AL46" s="135"/>
      <c r="AM46" s="132"/>
    </row>
  </sheetData>
  <mergeCells count="31">
    <mergeCell ref="AG28:AG32"/>
    <mergeCell ref="D29:E29"/>
    <mergeCell ref="F29:G29"/>
    <mergeCell ref="M29:O29"/>
    <mergeCell ref="P29:X29"/>
    <mergeCell ref="Z29:Z30"/>
    <mergeCell ref="AA29:AA30"/>
    <mergeCell ref="AB29:AB31"/>
    <mergeCell ref="AC29:AC31"/>
    <mergeCell ref="AF28:AF32"/>
    <mergeCell ref="Y30:Y31"/>
    <mergeCell ref="H30:H31"/>
    <mergeCell ref="I30:I31"/>
    <mergeCell ref="J30:J31"/>
    <mergeCell ref="K30:K31"/>
    <mergeCell ref="L30:L31"/>
    <mergeCell ref="B28:B32"/>
    <mergeCell ref="C28:C32"/>
    <mergeCell ref="D28:AC28"/>
    <mergeCell ref="AD28:AD32"/>
    <mergeCell ref="AE28:AE32"/>
    <mergeCell ref="D30:D31"/>
    <mergeCell ref="E30:E31"/>
    <mergeCell ref="F30:F31"/>
    <mergeCell ref="G30:G31"/>
    <mergeCell ref="M30:M31"/>
    <mergeCell ref="N30:N31"/>
    <mergeCell ref="O30:O31"/>
    <mergeCell ref="P30:P31"/>
    <mergeCell ref="Q30:V30"/>
    <mergeCell ref="W30:X30"/>
  </mergeCells>
  <phoneticPr fontId="68"/>
  <dataValidations count="1">
    <dataValidation type="list" allowBlank="1" showInputMessage="1" showErrorMessage="1" sqref="AM41:AM46" xr:uid="{389E35AF-FCC6-4CFD-BCE4-84D6C43565AB}">
      <formula1>$AM$39:$AM$40</formula1>
    </dataValidation>
  </dataValidations>
  <pageMargins left="0.70866141732283472" right="0.70866141732283472" top="0.74803149606299213" bottom="0.74803149606299213" header="0.31496062992125984" footer="0.31496062992125984"/>
  <pageSetup paperSize="9" scale="59"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A99D6458-C713-4806-A943-D69B33609AA4}">
          <x14:formula1>
            <xm:f>通知書等!$P$22:$U$22</xm:f>
          </x14:formula1>
          <xm:sqref>AG41:AG46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2288A9-947E-4F57-BF73-735F0B9C2DAA}">
  <sheetPr>
    <tabColor rgb="FFFFFFCC"/>
    <pageSetUpPr fitToPage="1"/>
  </sheetPr>
  <dimension ref="A1:AJ36"/>
  <sheetViews>
    <sheetView zoomScaleNormal="100" workbookViewId="0">
      <selection activeCell="Q39" sqref="Q39"/>
    </sheetView>
  </sheetViews>
  <sheetFormatPr defaultRowHeight="18" customHeight="1"/>
  <cols>
    <col min="1" max="1" width="4.125" style="123" customWidth="1"/>
    <col min="2" max="2" width="11.125" style="153" customWidth="1"/>
    <col min="3" max="3" width="4.625" style="153" customWidth="1"/>
    <col min="4" max="4" width="11.25" style="153" customWidth="1"/>
    <col min="5" max="6" width="11.625" style="153" customWidth="1"/>
    <col min="7" max="7" width="5.125" style="153" customWidth="1"/>
    <col min="8" max="8" width="14.125" style="153" customWidth="1"/>
    <col min="9" max="10" width="4.625" style="153" customWidth="1"/>
    <col min="11" max="11" width="13.625" style="153" customWidth="1"/>
    <col min="12" max="12" width="5.625" style="153" customWidth="1"/>
    <col min="13" max="13" width="16.625" style="153" customWidth="1"/>
    <col min="14" max="14" width="9" style="123"/>
    <col min="15" max="15" width="14.125" style="140" customWidth="1"/>
    <col min="16" max="18" width="14.125" style="141" customWidth="1"/>
    <col min="19" max="19" width="9" style="141"/>
    <col min="20" max="16384" width="9" style="123"/>
  </cols>
  <sheetData>
    <row r="1" spans="2:36" ht="30" customHeight="1">
      <c r="B1" s="551" t="s">
        <v>195</v>
      </c>
      <c r="C1" s="552"/>
      <c r="D1" s="552"/>
      <c r="E1" s="552"/>
      <c r="F1" s="552"/>
      <c r="G1" s="552"/>
      <c r="H1" s="552"/>
      <c r="I1" s="552"/>
      <c r="J1" s="552"/>
      <c r="K1" s="552"/>
      <c r="L1" s="552"/>
      <c r="M1" s="553"/>
    </row>
    <row r="2" spans="2:36" ht="18" customHeight="1">
      <c r="B2" s="549" t="s">
        <v>196</v>
      </c>
      <c r="C2" s="549"/>
      <c r="D2" s="554" t="str">
        <f>IF(P2="","",P2)</f>
        <v/>
      </c>
      <c r="E2" s="554"/>
      <c r="F2" s="554"/>
      <c r="G2" s="554"/>
      <c r="H2" s="142" t="s">
        <v>197</v>
      </c>
      <c r="I2" s="554" t="str">
        <f>IF(P3="","",DBCS(P3))</f>
        <v>７</v>
      </c>
      <c r="J2" s="554"/>
      <c r="K2" s="143" t="s">
        <v>198</v>
      </c>
      <c r="L2" s="554" t="str">
        <f>IF(P4="","",P4)</f>
        <v>出納局公共入札検査課</v>
      </c>
      <c r="M2" s="554"/>
      <c r="O2" s="140" t="str">
        <f>B2</f>
        <v>契約番号</v>
      </c>
    </row>
    <row r="3" spans="2:36" ht="18" customHeight="1">
      <c r="B3" s="549" t="s">
        <v>199</v>
      </c>
      <c r="C3" s="549"/>
      <c r="D3" s="550" t="s">
        <v>259</v>
      </c>
      <c r="E3" s="550"/>
      <c r="F3" s="550"/>
      <c r="G3" s="550"/>
      <c r="H3" s="550"/>
      <c r="I3" s="550"/>
      <c r="J3" s="550"/>
      <c r="K3" s="550"/>
      <c r="L3" s="550"/>
      <c r="M3" s="550"/>
      <c r="O3" s="140" t="str">
        <f>H2</f>
        <v>年度</v>
      </c>
      <c r="P3" s="144">
        <f>YEAR(EDATE(P7,-3))-2018</f>
        <v>7</v>
      </c>
    </row>
    <row r="4" spans="2:36" ht="18" customHeight="1">
      <c r="B4" s="549" t="s">
        <v>200</v>
      </c>
      <c r="C4" s="549"/>
      <c r="D4" s="550" t="s">
        <v>260</v>
      </c>
      <c r="E4" s="550"/>
      <c r="F4" s="550"/>
      <c r="G4" s="550"/>
      <c r="H4" s="550"/>
      <c r="I4" s="550"/>
      <c r="J4" s="550"/>
      <c r="K4" s="550"/>
      <c r="L4" s="550"/>
      <c r="M4" s="550"/>
      <c r="O4" s="140" t="str">
        <f>K2</f>
        <v>入札機関</v>
      </c>
      <c r="P4" s="141" t="s">
        <v>201</v>
      </c>
    </row>
    <row r="5" spans="2:36" ht="18" customHeight="1">
      <c r="B5" s="549" t="s">
        <v>202</v>
      </c>
      <c r="C5" s="549"/>
      <c r="D5" s="550" t="s">
        <v>261</v>
      </c>
      <c r="E5" s="550"/>
      <c r="F5" s="550"/>
      <c r="G5" s="550"/>
      <c r="H5" s="550"/>
      <c r="I5" s="550"/>
      <c r="J5" s="550"/>
      <c r="K5" s="550"/>
      <c r="L5" s="550"/>
      <c r="M5" s="550"/>
    </row>
    <row r="6" spans="2:36" ht="18" customHeight="1">
      <c r="B6" s="549" t="s">
        <v>203</v>
      </c>
      <c r="C6" s="549"/>
      <c r="D6" s="554" t="str">
        <f>IF(P6="","",DBCS(IFERROR(TEXT(P6,"ggge")&amp;"年"&amp;MONTH(P6)&amp;"月"&amp;DAY(P6),P6)))</f>
        <v>議会の議決日</v>
      </c>
      <c r="E6" s="554"/>
      <c r="F6" s="554"/>
      <c r="G6" s="554"/>
      <c r="H6" s="142" t="s">
        <v>204</v>
      </c>
      <c r="I6" s="554" t="str">
        <f>IF(OR(P9="",Q9=""),"",DBCS(IFERROR(TEXT(P9,"ggge")&amp;"年"&amp;MONTH(P9)&amp;"月"&amp;DAY(P9)&amp;"日",P9)&amp;"から"&amp;TEXT(Q9,"ggge")&amp;"年"&amp;MONTH(Q9)&amp;"月"&amp;DAY(Q9)&amp;"日"&amp;"まで"))</f>
        <v>契約締結の翌日から令和９年３月２５日まで</v>
      </c>
      <c r="J6" s="554"/>
      <c r="K6" s="554"/>
      <c r="L6" s="554"/>
      <c r="M6" s="554"/>
      <c r="O6" s="140" t="str">
        <f>B6</f>
        <v>契約予定日</v>
      </c>
      <c r="P6" s="145" t="s">
        <v>205</v>
      </c>
    </row>
    <row r="7" spans="2:36" ht="18" customHeight="1">
      <c r="B7" s="549" t="s">
        <v>206</v>
      </c>
      <c r="C7" s="549"/>
      <c r="D7" s="554" t="str">
        <f>IF(OR(P7="",Q7=""),"",DBCS(TEXT(P7,"ggge")&amp;"年"&amp;MONTH(P7)&amp;"月"&amp;DAY(P7)&amp;"日　　"&amp;HOUR(Q7)&amp;"時"&amp;MINUTE(Q7)&amp;"分"))</f>
        <v>令和７年７月１７日　　１０時５分</v>
      </c>
      <c r="E7" s="554"/>
      <c r="F7" s="554"/>
      <c r="G7" s="554"/>
      <c r="H7" s="142" t="s">
        <v>207</v>
      </c>
      <c r="I7" s="554" t="str">
        <f>IF(P10="","",P10)</f>
        <v>徳島県庁１階　１０２会議室（入札室２）</v>
      </c>
      <c r="J7" s="554"/>
      <c r="K7" s="554"/>
      <c r="L7" s="554"/>
      <c r="M7" s="554"/>
      <c r="O7" s="140" t="str">
        <f>B7</f>
        <v>開札日時</v>
      </c>
      <c r="P7" s="146">
        <v>45855</v>
      </c>
      <c r="Q7" s="147">
        <v>0.4201388888888889</v>
      </c>
    </row>
    <row r="8" spans="2:36" ht="4.5" customHeight="1">
      <c r="B8" s="555"/>
      <c r="C8" s="555"/>
      <c r="D8" s="555"/>
      <c r="E8" s="555"/>
      <c r="F8" s="555"/>
      <c r="G8" s="555"/>
      <c r="H8" s="555"/>
      <c r="I8" s="555"/>
      <c r="J8" s="555"/>
      <c r="K8" s="555"/>
      <c r="L8" s="555"/>
      <c r="M8" s="555"/>
      <c r="P8" s="148"/>
      <c r="Q8" s="149"/>
    </row>
    <row r="9" spans="2:36" ht="12" customHeight="1">
      <c r="B9" s="554" t="s">
        <v>208</v>
      </c>
      <c r="C9" s="554"/>
      <c r="D9" s="554"/>
      <c r="E9" s="554" t="s">
        <v>209</v>
      </c>
      <c r="F9" s="554"/>
      <c r="G9" s="556" t="s">
        <v>210</v>
      </c>
      <c r="H9" s="555"/>
      <c r="I9" s="557"/>
      <c r="J9" s="556" t="s">
        <v>211</v>
      </c>
      <c r="K9" s="555"/>
      <c r="L9" s="557"/>
      <c r="M9" s="143" t="s">
        <v>212</v>
      </c>
      <c r="O9" s="140" t="str">
        <f>H6</f>
        <v>予定工期</v>
      </c>
      <c r="P9" s="146" t="s">
        <v>213</v>
      </c>
      <c r="Q9" s="150">
        <v>46471</v>
      </c>
    </row>
    <row r="10" spans="2:36" ht="18" customHeight="1">
      <c r="B10" s="567"/>
      <c r="C10" s="567"/>
      <c r="D10" s="567"/>
      <c r="E10" s="554" t="str">
        <f>IF(E12="","",E12*1.1)</f>
        <v/>
      </c>
      <c r="F10" s="554"/>
      <c r="G10" s="556" t="str">
        <f>IF(G12="","",G12*1.1)</f>
        <v/>
      </c>
      <c r="H10" s="555"/>
      <c r="I10" s="557"/>
      <c r="J10" s="556" t="str">
        <f>IF(J12="","",J12*1.1)</f>
        <v/>
      </c>
      <c r="K10" s="555"/>
      <c r="L10" s="557"/>
      <c r="M10" s="568">
        <v>1</v>
      </c>
      <c r="O10" s="140" t="str">
        <f>H7</f>
        <v>場所</v>
      </c>
      <c r="P10" s="558" t="s">
        <v>214</v>
      </c>
      <c r="Q10" s="559"/>
    </row>
    <row r="11" spans="2:36" ht="12" customHeight="1">
      <c r="B11" s="567"/>
      <c r="C11" s="567"/>
      <c r="D11" s="567"/>
      <c r="E11" s="554" t="s">
        <v>215</v>
      </c>
      <c r="F11" s="554"/>
      <c r="G11" s="556" t="s">
        <v>216</v>
      </c>
      <c r="H11" s="555"/>
      <c r="I11" s="557"/>
      <c r="J11" s="556" t="s">
        <v>217</v>
      </c>
      <c r="K11" s="555"/>
      <c r="L11" s="557"/>
      <c r="M11" s="568"/>
    </row>
    <row r="12" spans="2:36" ht="18" customHeight="1">
      <c r="B12" s="567"/>
      <c r="C12" s="567"/>
      <c r="D12" s="567"/>
      <c r="E12" s="554"/>
      <c r="F12" s="554"/>
      <c r="G12" s="556"/>
      <c r="H12" s="555"/>
      <c r="I12" s="557"/>
      <c r="J12" s="556"/>
      <c r="K12" s="555"/>
      <c r="L12" s="557"/>
      <c r="M12" s="568"/>
      <c r="O12" s="140" t="str">
        <f>E11</f>
        <v>落札額（税抜）</v>
      </c>
      <c r="P12" s="145"/>
    </row>
    <row r="13" spans="2:36" ht="4.5" customHeight="1">
      <c r="B13" s="555"/>
      <c r="C13" s="555"/>
      <c r="D13" s="555"/>
      <c r="E13" s="555"/>
      <c r="F13" s="555"/>
      <c r="G13" s="555"/>
      <c r="H13" s="555"/>
      <c r="I13" s="555"/>
      <c r="J13" s="555"/>
      <c r="K13" s="555"/>
      <c r="L13" s="555"/>
      <c r="M13" s="555"/>
      <c r="P13" s="151"/>
    </row>
    <row r="14" spans="2:36" ht="12" customHeight="1">
      <c r="B14" s="554" t="s">
        <v>218</v>
      </c>
      <c r="C14" s="561"/>
      <c r="D14" s="562"/>
      <c r="E14" s="562"/>
      <c r="F14" s="562"/>
      <c r="G14" s="562"/>
      <c r="H14" s="562"/>
      <c r="I14" s="562"/>
      <c r="J14" s="563"/>
      <c r="K14" s="556" t="s">
        <v>219</v>
      </c>
      <c r="L14" s="555"/>
      <c r="M14" s="557"/>
      <c r="O14" s="140" t="str">
        <f>G11</f>
        <v>予定価格（税抜）</v>
      </c>
      <c r="P14" s="145"/>
    </row>
    <row r="15" spans="2:36" ht="18" customHeight="1">
      <c r="B15" s="554"/>
      <c r="C15" s="564" t="s">
        <v>220</v>
      </c>
      <c r="D15" s="565"/>
      <c r="E15" s="565"/>
      <c r="F15" s="565"/>
      <c r="G15" s="565"/>
      <c r="H15" s="565"/>
      <c r="I15" s="565"/>
      <c r="J15" s="566"/>
      <c r="K15" s="556" t="str">
        <f>IF(K17="","",K17*1.1)</f>
        <v/>
      </c>
      <c r="L15" s="555"/>
      <c r="M15" s="557"/>
      <c r="O15" s="140" t="s">
        <v>221</v>
      </c>
      <c r="P15" s="145"/>
      <c r="AF15" s="141"/>
      <c r="AG15" s="141"/>
      <c r="AH15" s="141"/>
      <c r="AI15" s="141"/>
      <c r="AJ15" s="141"/>
    </row>
    <row r="16" spans="2:36" ht="12" customHeight="1">
      <c r="B16" s="554"/>
      <c r="C16" s="564" t="str">
        <f>"基礎点　＝　"&amp;DBCS(P18)&amp;"点　　加算点　＝　（　得点合計　÷　配点合計　）　×　"&amp;DBCS(P19)&amp;"点"</f>
        <v>基礎点　＝　１００点　　加算点　＝　（　得点合計　÷　配点合計　）　×　３０点</v>
      </c>
      <c r="D16" s="565"/>
      <c r="E16" s="565"/>
      <c r="F16" s="565"/>
      <c r="G16" s="565"/>
      <c r="H16" s="565"/>
      <c r="I16" s="565"/>
      <c r="J16" s="566"/>
      <c r="K16" s="556" t="s">
        <v>222</v>
      </c>
      <c r="L16" s="555"/>
      <c r="M16" s="557"/>
      <c r="O16" s="140" t="s">
        <v>223</v>
      </c>
      <c r="P16" s="145"/>
      <c r="AD16" s="141"/>
      <c r="AE16" s="141"/>
      <c r="AF16" s="141"/>
      <c r="AG16" s="141"/>
      <c r="AH16" s="141"/>
      <c r="AI16" s="141"/>
      <c r="AJ16" s="141"/>
    </row>
    <row r="17" spans="1:36" ht="18" customHeight="1">
      <c r="B17" s="554"/>
      <c r="C17" s="569"/>
      <c r="D17" s="570"/>
      <c r="E17" s="570"/>
      <c r="F17" s="570"/>
      <c r="G17" s="570"/>
      <c r="H17" s="570"/>
      <c r="I17" s="570"/>
      <c r="J17" s="571"/>
      <c r="K17" s="556"/>
      <c r="L17" s="555"/>
      <c r="M17" s="557"/>
      <c r="Q17" s="152"/>
      <c r="T17" s="141"/>
      <c r="U17" s="141"/>
      <c r="V17" s="141"/>
      <c r="W17" s="141"/>
      <c r="X17" s="141"/>
      <c r="Y17" s="141"/>
      <c r="Z17" s="141"/>
      <c r="AA17" s="141"/>
      <c r="AB17" s="141"/>
      <c r="AC17" s="141"/>
      <c r="AD17" s="141"/>
      <c r="AE17" s="141"/>
      <c r="AF17" s="141"/>
      <c r="AG17" s="141"/>
      <c r="AH17" s="141"/>
      <c r="AI17" s="141"/>
      <c r="AJ17" s="141"/>
    </row>
    <row r="18" spans="1:36" s="141" customFormat="1" ht="18" customHeight="1">
      <c r="N18" s="123"/>
      <c r="O18" s="140" t="s">
        <v>224</v>
      </c>
      <c r="P18" s="144">
        <v>100</v>
      </c>
      <c r="AF18" s="123"/>
      <c r="AG18" s="123"/>
      <c r="AH18" s="123"/>
      <c r="AI18" s="123"/>
      <c r="AJ18" s="123"/>
    </row>
    <row r="19" spans="1:36" s="141" customFormat="1" ht="45" customHeight="1">
      <c r="A19" s="572" t="s">
        <v>225</v>
      </c>
      <c r="B19" s="572"/>
      <c r="C19" s="572"/>
      <c r="D19" s="572"/>
      <c r="E19" s="572"/>
      <c r="F19" s="572"/>
      <c r="G19" s="572"/>
      <c r="H19" s="572"/>
      <c r="I19" s="572"/>
      <c r="J19" s="572"/>
      <c r="K19" s="572"/>
      <c r="L19" s="572"/>
      <c r="M19" s="572"/>
      <c r="O19" s="140" t="s">
        <v>226</v>
      </c>
      <c r="P19" s="144">
        <v>30</v>
      </c>
      <c r="AD19" s="123"/>
      <c r="AE19" s="123"/>
      <c r="AF19" s="123"/>
      <c r="AG19" s="123"/>
      <c r="AH19" s="123"/>
      <c r="AI19" s="123"/>
      <c r="AJ19" s="123"/>
    </row>
    <row r="20" spans="1:36" s="141" customFormat="1" ht="45" customHeight="1">
      <c r="K20" s="573">
        <f>HLOOKUP($A$24,$O$27:$P$30,ROW($O$30)-ROW($O$27)+1)</f>
        <v>0</v>
      </c>
      <c r="L20" s="573"/>
      <c r="M20" s="573"/>
      <c r="O20" s="140" t="s">
        <v>227</v>
      </c>
      <c r="P20" s="144">
        <v>1.1000000000000001</v>
      </c>
      <c r="AD20" s="123"/>
      <c r="AE20" s="123"/>
      <c r="AF20" s="123"/>
      <c r="AG20" s="123"/>
      <c r="AH20" s="123"/>
      <c r="AI20" s="123"/>
      <c r="AJ20" s="123"/>
    </row>
    <row r="21" spans="1:36" ht="45" customHeight="1">
      <c r="N21" s="141"/>
      <c r="O21" s="154" t="s">
        <v>212</v>
      </c>
      <c r="P21" s="155">
        <v>1</v>
      </c>
      <c r="Q21" s="156">
        <v>1.0004999999999999</v>
      </c>
      <c r="R21" s="156">
        <v>1.0009999999999999</v>
      </c>
      <c r="S21" s="156">
        <v>1.0015000000000001</v>
      </c>
      <c r="T21" s="156">
        <v>1.002</v>
      </c>
      <c r="U21" s="156">
        <v>1.0024999999999999</v>
      </c>
      <c r="V21" s="156">
        <v>1.0029999999999999</v>
      </c>
      <c r="W21" s="156">
        <v>1.0035000000000001</v>
      </c>
      <c r="X21" s="156">
        <v>1.004</v>
      </c>
      <c r="Y21" s="156">
        <v>1.0044999999999999</v>
      </c>
      <c r="Z21" s="156">
        <v>1.0049999999999999</v>
      </c>
      <c r="AA21" s="156">
        <v>1.0055000000000001</v>
      </c>
      <c r="AB21" s="157">
        <v>1.006</v>
      </c>
      <c r="AC21" s="141"/>
    </row>
    <row r="22" spans="1:36" ht="45" customHeight="1">
      <c r="M22" s="158" t="s">
        <v>228</v>
      </c>
      <c r="O22" s="140" t="s">
        <v>229</v>
      </c>
      <c r="P22" s="159" t="s">
        <v>230</v>
      </c>
      <c r="Q22" s="160" t="s">
        <v>231</v>
      </c>
      <c r="R22" s="160" t="s">
        <v>232</v>
      </c>
      <c r="S22" s="160" t="s">
        <v>233</v>
      </c>
      <c r="T22" s="160" t="s">
        <v>234</v>
      </c>
      <c r="U22" s="161" t="s">
        <v>235</v>
      </c>
      <c r="V22" s="144" t="s">
        <v>236</v>
      </c>
    </row>
    <row r="23" spans="1:36" ht="45" customHeight="1"/>
    <row r="24" spans="1:36" ht="45" customHeight="1">
      <c r="A24" s="574" t="s">
        <v>237</v>
      </c>
      <c r="B24" s="574"/>
      <c r="C24" s="574"/>
      <c r="D24" s="574"/>
      <c r="E24" s="574"/>
      <c r="F24" s="574"/>
      <c r="G24" s="574"/>
      <c r="H24" s="574"/>
      <c r="I24" s="574"/>
      <c r="J24" s="574"/>
      <c r="K24" s="574"/>
      <c r="L24" s="574"/>
      <c r="M24" s="574"/>
      <c r="O24" s="162" t="s">
        <v>238</v>
      </c>
      <c r="P24" s="560"/>
      <c r="Q24" s="560"/>
      <c r="R24" s="123"/>
      <c r="S24" s="123"/>
    </row>
    <row r="25" spans="1:36" ht="45" customHeight="1">
      <c r="O25" s="163" t="s">
        <v>239</v>
      </c>
      <c r="P25" s="577"/>
      <c r="Q25" s="577"/>
      <c r="R25" s="577"/>
      <c r="S25" s="577"/>
      <c r="V25" s="141"/>
      <c r="W25" s="141"/>
    </row>
    <row r="26" spans="1:36" ht="45" customHeight="1">
      <c r="A26" s="164" t="s">
        <v>240</v>
      </c>
    </row>
    <row r="27" spans="1:36" ht="45" customHeight="1">
      <c r="O27" s="162" t="s">
        <v>237</v>
      </c>
      <c r="P27" s="162" t="s">
        <v>241</v>
      </c>
    </row>
    <row r="28" spans="1:36" ht="45" customHeight="1">
      <c r="A28" s="575" t="str">
        <f>O24</f>
        <v>調達案件番号：</v>
      </c>
      <c r="B28" s="575"/>
      <c r="C28" s="575"/>
      <c r="D28" s="578">
        <f>P24</f>
        <v>0</v>
      </c>
      <c r="E28" s="578"/>
      <c r="F28" s="578"/>
      <c r="G28" s="578"/>
      <c r="H28" s="578"/>
      <c r="I28" s="578"/>
      <c r="J28" s="578"/>
      <c r="K28" s="578"/>
      <c r="L28" s="578"/>
      <c r="M28" s="578"/>
      <c r="O28" s="165" t="s">
        <v>240</v>
      </c>
      <c r="P28" s="165" t="s">
        <v>242</v>
      </c>
    </row>
    <row r="29" spans="1:36" ht="45" customHeight="1">
      <c r="A29" s="575" t="s">
        <v>243</v>
      </c>
      <c r="B29" s="575"/>
      <c r="C29" s="575"/>
      <c r="D29" s="578" t="str">
        <f>入札参加資格確認票!F18</f>
        <v>Ｒ７波土　日和佐小野線　美波・北河内　橋梁上部工事</v>
      </c>
      <c r="E29" s="578"/>
      <c r="F29" s="578"/>
      <c r="G29" s="578"/>
      <c r="H29" s="578"/>
      <c r="I29" s="578"/>
      <c r="J29" s="578"/>
      <c r="K29" s="578"/>
      <c r="L29" s="578"/>
      <c r="M29" s="578"/>
      <c r="O29" s="162" t="s">
        <v>244</v>
      </c>
      <c r="P29" s="162" t="s">
        <v>245</v>
      </c>
    </row>
    <row r="30" spans="1:36" ht="45" customHeight="1">
      <c r="A30" s="575" t="str">
        <f>HLOOKUP($A$24,$O$27:$P$31,ROW($O$31)-ROW($O$27)+1)</f>
        <v>入札執行回数：</v>
      </c>
      <c r="B30" s="575"/>
      <c r="C30" s="575"/>
      <c r="D30" s="579" t="str">
        <f>HLOOKUP($A$24,$O$27:$P$32,ROW($O$32)-ROW($O$27)+1)</f>
        <v>1回目</v>
      </c>
      <c r="E30" s="579"/>
      <c r="F30" s="579"/>
      <c r="G30" s="579"/>
      <c r="H30" s="579"/>
      <c r="I30" s="579"/>
      <c r="J30" s="579"/>
      <c r="K30" s="579"/>
      <c r="L30" s="579"/>
      <c r="M30" s="579"/>
      <c r="O30" s="166"/>
      <c r="P30" s="166"/>
    </row>
    <row r="31" spans="1:36" ht="45" customHeight="1">
      <c r="A31" s="575" t="str">
        <f>HLOOKUP($A$24,$O$27:$P$33,ROW($O$33)-ROW($O$27)+1)</f>
        <v>理由：</v>
      </c>
      <c r="B31" s="575"/>
      <c r="C31" s="575"/>
      <c r="D31" s="576" t="str">
        <f>P25&amp;IF(A24=O27,O34,"")</f>
        <v>を落札候補者として決定し、審査を行います。</v>
      </c>
      <c r="E31" s="576"/>
      <c r="F31" s="576"/>
      <c r="G31" s="576"/>
      <c r="H31" s="576"/>
      <c r="I31" s="576"/>
      <c r="J31" s="576"/>
      <c r="K31" s="576"/>
      <c r="L31" s="576"/>
      <c r="M31" s="576"/>
      <c r="O31" s="162" t="s">
        <v>246</v>
      </c>
      <c r="P31" s="162" t="s">
        <v>247</v>
      </c>
    </row>
    <row r="32" spans="1:36" ht="45" customHeight="1">
      <c r="D32" s="576"/>
      <c r="E32" s="576"/>
      <c r="F32" s="576"/>
      <c r="G32" s="576"/>
      <c r="H32" s="576"/>
      <c r="I32" s="576"/>
      <c r="J32" s="576"/>
      <c r="K32" s="576"/>
      <c r="L32" s="576"/>
      <c r="M32" s="576"/>
      <c r="O32" s="162" t="s">
        <v>248</v>
      </c>
      <c r="P32" s="167" t="str">
        <f>TEXT(P30,"ggge")&amp;"年"&amp;MONTH(P30)&amp;"月"&amp;DAY(P30)&amp;"日"&amp;"　　　　　　　　　　時　　　　　分"</f>
        <v>明治33年1月0日　　　　　　　　　　時　　　　　分</v>
      </c>
    </row>
    <row r="33" spans="1:16" ht="45" customHeight="1">
      <c r="A33" s="575" t="str">
        <f>IF(A24=O27,"",P34)</f>
        <v/>
      </c>
      <c r="B33" s="575"/>
      <c r="C33" s="575"/>
      <c r="D33" s="576" t="str">
        <f>IF(A33="","",FIXED(P12,0,)&amp;"　円（税抜き）")</f>
        <v/>
      </c>
      <c r="E33" s="576"/>
      <c r="F33" s="576"/>
      <c r="G33" s="576"/>
      <c r="H33" s="576"/>
      <c r="I33" s="576"/>
      <c r="J33" s="576"/>
      <c r="K33" s="576"/>
      <c r="L33" s="576"/>
      <c r="M33" s="576"/>
      <c r="O33" s="162" t="s">
        <v>249</v>
      </c>
      <c r="P33" s="162" t="s">
        <v>250</v>
      </c>
    </row>
    <row r="34" spans="1:16" ht="45" customHeight="1">
      <c r="O34" s="167" t="s">
        <v>251</v>
      </c>
      <c r="P34" s="162" t="s">
        <v>252</v>
      </c>
    </row>
    <row r="35" spans="1:16" ht="45" customHeight="1">
      <c r="O35" s="162"/>
      <c r="P35" s="162"/>
    </row>
    <row r="36" spans="1:16" ht="18" customHeight="1">
      <c r="O36" s="162" t="s">
        <v>253</v>
      </c>
      <c r="P36" s="162" t="s">
        <v>264</v>
      </c>
    </row>
  </sheetData>
  <mergeCells count="59">
    <mergeCell ref="A31:C31"/>
    <mergeCell ref="D31:M32"/>
    <mergeCell ref="A33:C33"/>
    <mergeCell ref="D33:M33"/>
    <mergeCell ref="P25:S25"/>
    <mergeCell ref="A28:C28"/>
    <mergeCell ref="D28:M28"/>
    <mergeCell ref="A29:C29"/>
    <mergeCell ref="D29:M29"/>
    <mergeCell ref="A30:C30"/>
    <mergeCell ref="D30:M30"/>
    <mergeCell ref="C17:J17"/>
    <mergeCell ref="K17:M17"/>
    <mergeCell ref="A19:M19"/>
    <mergeCell ref="K20:M20"/>
    <mergeCell ref="A24:M24"/>
    <mergeCell ref="P24:Q24"/>
    <mergeCell ref="G12:I12"/>
    <mergeCell ref="J12:L12"/>
    <mergeCell ref="B13:M13"/>
    <mergeCell ref="B14:B17"/>
    <mergeCell ref="C14:J14"/>
    <mergeCell ref="K14:M14"/>
    <mergeCell ref="C15:J15"/>
    <mergeCell ref="K15:M15"/>
    <mergeCell ref="C16:J16"/>
    <mergeCell ref="K16:M16"/>
    <mergeCell ref="B10:D12"/>
    <mergeCell ref="E10:F10"/>
    <mergeCell ref="G10:I10"/>
    <mergeCell ref="J10:L10"/>
    <mergeCell ref="M10:M12"/>
    <mergeCell ref="P10:Q10"/>
    <mergeCell ref="E11:F11"/>
    <mergeCell ref="G11:I11"/>
    <mergeCell ref="J11:L11"/>
    <mergeCell ref="E12:F12"/>
    <mergeCell ref="B7:C7"/>
    <mergeCell ref="D7:G7"/>
    <mergeCell ref="I7:M7"/>
    <mergeCell ref="B8:M8"/>
    <mergeCell ref="B9:D9"/>
    <mergeCell ref="E9:F9"/>
    <mergeCell ref="G9:I9"/>
    <mergeCell ref="J9:L9"/>
    <mergeCell ref="B4:C4"/>
    <mergeCell ref="D4:M4"/>
    <mergeCell ref="B5:C5"/>
    <mergeCell ref="D5:M5"/>
    <mergeCell ref="B6:C6"/>
    <mergeCell ref="D6:G6"/>
    <mergeCell ref="I6:M6"/>
    <mergeCell ref="B3:C3"/>
    <mergeCell ref="D3:M3"/>
    <mergeCell ref="B1:M1"/>
    <mergeCell ref="B2:C2"/>
    <mergeCell ref="D2:G2"/>
    <mergeCell ref="I2:J2"/>
    <mergeCell ref="L2:M2"/>
  </mergeCells>
  <phoneticPr fontId="68"/>
  <dataValidations count="3">
    <dataValidation type="list" allowBlank="1" showInputMessage="1" showErrorMessage="1" sqref="A24:M24" xr:uid="{2DF31623-4FE3-4E8D-A375-28922CDDFE7C}">
      <formula1>$O$27:$P$27</formula1>
    </dataValidation>
    <dataValidation type="list" allowBlank="1" showInputMessage="1" showErrorMessage="1" sqref="P36" xr:uid="{5D1225B8-6903-4B67-8B23-EC1D098FD56F}">
      <formula1>$D$31</formula1>
    </dataValidation>
    <dataValidation type="list" allowBlank="1" showInputMessage="1" showErrorMessage="1" sqref="M10:M12" xr:uid="{39CAC318-3FE2-4CA2-9C35-2F595337ABBE}">
      <formula1>$P$21:$AC$21</formula1>
    </dataValidation>
  </dataValidations>
  <pageMargins left="0.70866141732283472" right="0.70866141732283472" top="0.74803149606299213" bottom="0.74803149606299213" header="0.31496062992125984" footer="0.31496062992125984"/>
  <pageSetup paperSize="9" scale="7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作成の注意点</vt:lpstr>
      <vt:lpstr>入札参加資格確認票</vt:lpstr>
      <vt:lpstr>総合評価加算点等算出資料申請書</vt:lpstr>
      <vt:lpstr>入札結果表</vt:lpstr>
      <vt:lpstr>通知書等</vt:lpstr>
      <vt:lpstr>作成の注意点!Print_Area</vt:lpstr>
      <vt:lpstr>総合評価加算点等算出資料申請書!Print_Area</vt:lpstr>
      <vt:lpstr>通知書等!Print_Area</vt:lpstr>
      <vt:lpstr>入札結果表!Print_Area</vt:lpstr>
      <vt:lpstr>入札参加資格確認票!Print_Area</vt:lpstr>
      <vt:lpstr>総合評価加算点等算出資料申請書!Print_Titles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2025-09-22T00:40:48Z</dcterms:modified>
</cp:coreProperties>
</file>